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1 - AFFAIRES\7 - PACA\20 - 0460 - CHBD LARAGNE - EXTENSION PAVILLON BUËCH\06-DCE\01 PIECES ECRITES\02-ELEC\"/>
    </mc:Choice>
  </mc:AlternateContent>
  <xr:revisionPtr revIDLastSave="0" documentId="13_ncr:1_{B5E3F1C4-194E-4FEF-9808-21C497450FE4}" xr6:coauthVersionLast="47" xr6:coauthVersionMax="47" xr10:uidLastSave="{00000000-0000-0000-0000-000000000000}"/>
  <bookViews>
    <workbookView xWindow="29145" yWindow="105" windowWidth="17655" windowHeight="15225" tabRatio="716" xr2:uid="{00000000-000D-0000-FFFF-FFFF00000000}"/>
  </bookViews>
  <sheets>
    <sheet name="Lot10-ELEC" sheetId="80" r:id="rId1"/>
  </sheets>
  <definedNames>
    <definedName name="_ct2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Liste1">#REF!</definedName>
    <definedName name="NOTA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'Lot10-ELEC'!$A$1:$J$376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2" i="80" l="1"/>
  <c r="J103" i="80"/>
  <c r="J101" i="80"/>
  <c r="J257" i="80"/>
  <c r="J267" i="80"/>
  <c r="J266" i="80"/>
  <c r="J265" i="80"/>
  <c r="J264" i="80"/>
  <c r="J263" i="80"/>
  <c r="J262" i="80"/>
  <c r="J261" i="80"/>
  <c r="J260" i="80"/>
  <c r="J258" i="80"/>
  <c r="J256" i="80"/>
  <c r="J255" i="80"/>
  <c r="J254" i="80"/>
  <c r="J252" i="80"/>
  <c r="J251" i="80"/>
  <c r="J16" i="80" l="1"/>
  <c r="J19" i="80"/>
  <c r="J20" i="80"/>
  <c r="J21" i="80"/>
  <c r="J24" i="80"/>
  <c r="J25" i="80"/>
  <c r="J29" i="80"/>
  <c r="J30" i="80"/>
  <c r="J31" i="80"/>
  <c r="J32" i="80"/>
  <c r="J33" i="80"/>
  <c r="J34" i="80"/>
  <c r="J40" i="80"/>
  <c r="J41" i="80"/>
  <c r="J45" i="80"/>
  <c r="J46" i="80"/>
  <c r="J48" i="80"/>
  <c r="J49" i="80"/>
  <c r="J51" i="80"/>
  <c r="J52" i="80"/>
  <c r="J53" i="80"/>
  <c r="J54" i="80"/>
  <c r="J55" i="80"/>
  <c r="J58" i="80"/>
  <c r="J59" i="80"/>
  <c r="J60" i="80"/>
  <c r="J63" i="80"/>
  <c r="J64" i="80"/>
  <c r="J65" i="80"/>
  <c r="J67" i="80"/>
  <c r="J68" i="80"/>
  <c r="J70" i="80"/>
  <c r="J71" i="80"/>
  <c r="J72" i="80"/>
  <c r="J74" i="80"/>
  <c r="J75" i="80"/>
  <c r="J76" i="80"/>
  <c r="J78" i="80"/>
  <c r="J79" i="80"/>
  <c r="J80" i="80"/>
  <c r="J82" i="80"/>
  <c r="J83" i="80"/>
  <c r="J85" i="80"/>
  <c r="J86" i="80"/>
  <c r="J87" i="80"/>
  <c r="J89" i="80"/>
  <c r="J90" i="80"/>
  <c r="J91" i="80"/>
  <c r="J93" i="80"/>
  <c r="J94" i="80"/>
  <c r="J95" i="80"/>
  <c r="J97" i="80"/>
  <c r="J98" i="80"/>
  <c r="J99" i="80"/>
  <c r="J105" i="80"/>
  <c r="J106" i="80"/>
  <c r="J108" i="80"/>
  <c r="J110" i="80"/>
  <c r="J111" i="80"/>
  <c r="J115" i="80"/>
  <c r="J116" i="80"/>
  <c r="J117" i="80"/>
  <c r="J118" i="80"/>
  <c r="J119" i="80"/>
  <c r="J120" i="80"/>
  <c r="J121" i="80"/>
  <c r="J122" i="80"/>
  <c r="J123" i="80"/>
  <c r="J124" i="80"/>
  <c r="J125" i="80"/>
  <c r="J126" i="80"/>
  <c r="J127" i="80"/>
  <c r="J128" i="80"/>
  <c r="J129" i="80"/>
  <c r="J130" i="80"/>
  <c r="J131" i="80"/>
  <c r="J132" i="80"/>
  <c r="J133" i="80"/>
  <c r="J134" i="80"/>
  <c r="J135" i="80"/>
  <c r="J136" i="80"/>
  <c r="J137" i="80"/>
  <c r="J138" i="80"/>
  <c r="J139" i="80"/>
  <c r="J140" i="80"/>
  <c r="J143" i="80"/>
  <c r="J144" i="80"/>
  <c r="J145" i="80"/>
  <c r="J146" i="80"/>
  <c r="J149" i="80"/>
  <c r="J150" i="80"/>
  <c r="J153" i="80"/>
  <c r="J156" i="80"/>
  <c r="J159" i="80"/>
  <c r="J160" i="80"/>
  <c r="J161" i="80"/>
  <c r="J164" i="80"/>
  <c r="J165" i="80"/>
  <c r="J166" i="80"/>
  <c r="J167" i="80"/>
  <c r="J168" i="80"/>
  <c r="J169" i="80"/>
  <c r="J170" i="80"/>
  <c r="J171" i="80"/>
  <c r="J172" i="80"/>
  <c r="J173" i="80"/>
  <c r="J174" i="80"/>
  <c r="J175" i="80"/>
  <c r="J176" i="80"/>
  <c r="J177" i="80"/>
  <c r="G178" i="80"/>
  <c r="J178" i="80" s="1"/>
  <c r="J179" i="80"/>
  <c r="J180" i="80"/>
  <c r="J182" i="80"/>
  <c r="J183" i="80"/>
  <c r="J186" i="80"/>
  <c r="J187" i="80"/>
  <c r="J188" i="80"/>
  <c r="J191" i="80"/>
  <c r="J192" i="80"/>
  <c r="J193" i="80"/>
  <c r="J194" i="80"/>
  <c r="J197" i="80"/>
  <c r="J198" i="80"/>
  <c r="J199" i="80"/>
  <c r="J200" i="80"/>
  <c r="J201" i="80"/>
  <c r="J202" i="80"/>
  <c r="J203" i="80"/>
  <c r="J204" i="80"/>
  <c r="J205" i="80"/>
  <c r="J206" i="80"/>
  <c r="J207" i="80"/>
  <c r="J208" i="80"/>
  <c r="J209" i="80"/>
  <c r="J212" i="80"/>
  <c r="J213" i="80"/>
  <c r="J214" i="80"/>
  <c r="J215" i="80"/>
  <c r="J220" i="80"/>
  <c r="J221" i="80"/>
  <c r="J222" i="80"/>
  <c r="J223" i="80"/>
  <c r="J224" i="80"/>
  <c r="J225" i="80"/>
  <c r="J231" i="80"/>
  <c r="J232" i="80"/>
  <c r="J233" i="80"/>
  <c r="J237" i="80"/>
  <c r="J238" i="80"/>
  <c r="J239" i="80"/>
  <c r="J240" i="80"/>
  <c r="J241" i="80"/>
  <c r="J244" i="80"/>
  <c r="J245" i="80"/>
  <c r="J246" i="80"/>
  <c r="J247" i="80"/>
  <c r="J248" i="80"/>
  <c r="J274" i="80"/>
  <c r="J275" i="80"/>
  <c r="J276" i="80"/>
  <c r="J277" i="80"/>
  <c r="J278" i="80"/>
  <c r="J281" i="80"/>
  <c r="J282" i="80"/>
  <c r="J283" i="80"/>
  <c r="J284" i="80"/>
  <c r="J366" i="80"/>
  <c r="J367" i="80"/>
  <c r="J368" i="80"/>
  <c r="J369" i="80"/>
  <c r="J287" i="80"/>
  <c r="J288" i="80"/>
  <c r="J289" i="80"/>
  <c r="J290" i="80"/>
  <c r="J343" i="80"/>
  <c r="J344" i="80"/>
  <c r="J345" i="80"/>
  <c r="J346" i="80"/>
  <c r="J347" i="80"/>
  <c r="J348" i="80"/>
  <c r="J349" i="80"/>
  <c r="J350" i="80"/>
  <c r="J293" i="80"/>
  <c r="J294" i="80"/>
  <c r="J295" i="80"/>
  <c r="J296" i="80"/>
  <c r="G297" i="80"/>
  <c r="J297" i="80" s="1"/>
  <c r="J302" i="80"/>
  <c r="J305" i="80"/>
  <c r="J306" i="80"/>
  <c r="J310" i="80"/>
  <c r="J321" i="80"/>
  <c r="J322" i="80"/>
  <c r="J323" i="80"/>
  <c r="J324" i="80"/>
  <c r="J325" i="80"/>
  <c r="J326" i="80"/>
  <c r="J329" i="80"/>
  <c r="J330" i="80"/>
  <c r="J331" i="80"/>
  <c r="J334" i="80"/>
  <c r="J335" i="80"/>
  <c r="J336" i="80"/>
  <c r="J337" i="80"/>
  <c r="J338" i="80"/>
  <c r="J339" i="80"/>
  <c r="J353" i="80"/>
  <c r="J356" i="80"/>
  <c r="J359" i="80"/>
  <c r="J360" i="80"/>
  <c r="G363" i="80"/>
  <c r="J363" i="80" s="1"/>
  <c r="J340" i="80" l="1"/>
  <c r="J373" i="80" s="1"/>
  <c r="J374" i="80" s="1"/>
  <c r="J375" i="80" s="1"/>
  <c r="J314" i="80"/>
  <c r="J315" i="80" l="1"/>
  <c r="J316" i="80" s="1"/>
</calcChain>
</file>

<file path=xl/sharedStrings.xml><?xml version="1.0" encoding="utf-8"?>
<sst xmlns="http://schemas.openxmlformats.org/spreadsheetml/2006/main" count="593" uniqueCount="331">
  <si>
    <t>MONTANT TOTAL HT</t>
  </si>
  <si>
    <t>GTB</t>
  </si>
  <si>
    <t>Groupe électrogène</t>
  </si>
  <si>
    <t>u</t>
  </si>
  <si>
    <t>U</t>
  </si>
  <si>
    <t>ml</t>
  </si>
  <si>
    <t>ens</t>
  </si>
  <si>
    <t>PM</t>
  </si>
  <si>
    <t>TVA 20%</t>
  </si>
  <si>
    <t>MONTANT TOTAL TTC</t>
  </si>
  <si>
    <t>cis</t>
  </si>
  <si>
    <t>3.3</t>
  </si>
  <si>
    <t>3.2</t>
  </si>
  <si>
    <t>3.1</t>
  </si>
  <si>
    <t>3.</t>
  </si>
  <si>
    <t>2.</t>
  </si>
  <si>
    <t>1.</t>
  </si>
  <si>
    <t>MONTANTS</t>
  </si>
  <si>
    <t>PRIX 
UNITAIRES</t>
  </si>
  <si>
    <t>QTES
BET</t>
  </si>
  <si>
    <t xml:space="preserve">     DESIGNATION  des  ARTICLES</t>
  </si>
  <si>
    <t>N° des ART</t>
  </si>
  <si>
    <t>LARAGNE
Buëch</t>
  </si>
  <si>
    <t>5.4</t>
  </si>
  <si>
    <t>5.3</t>
  </si>
  <si>
    <t>5.2</t>
  </si>
  <si>
    <t>5.1</t>
  </si>
  <si>
    <t>5.</t>
  </si>
  <si>
    <t>4.1</t>
  </si>
  <si>
    <t>4.</t>
  </si>
  <si>
    <t>4.2</t>
  </si>
  <si>
    <t>6.3</t>
  </si>
  <si>
    <t>6.2</t>
  </si>
  <si>
    <t>6.1</t>
  </si>
  <si>
    <t>5.9</t>
  </si>
  <si>
    <t>5.8</t>
  </si>
  <si>
    <t>5.7</t>
  </si>
  <si>
    <t>5.6</t>
  </si>
  <si>
    <t>5.5</t>
  </si>
  <si>
    <t>4.4</t>
  </si>
  <si>
    <t>4.3</t>
  </si>
  <si>
    <t>MONTANT SUPPLEMENTAIRE TOTAL TTC</t>
  </si>
  <si>
    <t>MONTANT SUPPLEMENTAIRE TOTAL HT</t>
  </si>
  <si>
    <t xml:space="preserve">   PC 2P+T 10/16A yc câble</t>
  </si>
  <si>
    <t>Augmentation du nombre de prises des chambres</t>
  </si>
  <si>
    <t>6.7</t>
  </si>
  <si>
    <t xml:space="preserve">   Médicalisée</t>
  </si>
  <si>
    <t xml:space="preserve">   Non médicalisée</t>
  </si>
  <si>
    <t>Variante gaine tête de lit</t>
  </si>
  <si>
    <t>6.6</t>
  </si>
  <si>
    <t xml:space="preserve">   Borne Wifi</t>
  </si>
  <si>
    <t>WIFI</t>
  </si>
  <si>
    <t>6.5</t>
  </si>
  <si>
    <t xml:space="preserve">   Chambres Extension</t>
  </si>
  <si>
    <t>Variante du système appel-malade</t>
  </si>
  <si>
    <t>6.4</t>
  </si>
  <si>
    <t xml:space="preserve">   Moins values de la solution sur bloc autonomes</t>
  </si>
  <si>
    <t xml:space="preserve">   Essai mise en service</t>
  </si>
  <si>
    <t xml:space="preserve">   GTB</t>
  </si>
  <si>
    <t xml:space="preserve">   Câblage</t>
  </si>
  <si>
    <t xml:space="preserve">   Bloc d'ambiance</t>
  </si>
  <si>
    <t xml:space="preserve">   Bloc secours</t>
  </si>
  <si>
    <t xml:space="preserve">   Source centrale</t>
  </si>
  <si>
    <t>Eclairage de sécurité sur source centrale</t>
  </si>
  <si>
    <t xml:space="preserve">       Mise en service</t>
  </si>
  <si>
    <t xml:space="preserve">       Module de gestion yc câblage</t>
  </si>
  <si>
    <t xml:space="preserve">       Ecran de visualisation yc câblage</t>
  </si>
  <si>
    <t>Volets roulants motorisés</t>
  </si>
  <si>
    <t xml:space="preserve">   Essais et mise en service</t>
  </si>
  <si>
    <t xml:space="preserve">   Accessoires</t>
  </si>
  <si>
    <t xml:space="preserve">   Bac de rétention</t>
  </si>
  <si>
    <t xml:space="preserve">   Coffret de commande GE</t>
  </si>
  <si>
    <t xml:space="preserve">   Installation de la cheminée</t>
  </si>
  <si>
    <t xml:space="preserve">   Déplacement et installation du GE</t>
  </si>
  <si>
    <t>PSE - VARIANTES</t>
  </si>
  <si>
    <t>PM - sans objet</t>
  </si>
  <si>
    <t>Arrosage automatique</t>
  </si>
  <si>
    <t xml:space="preserve">   Câblage pour borne Wifi (U/FTP 2x4P Cât6a)</t>
  </si>
  <si>
    <t xml:space="preserve">   Etude de couverture</t>
  </si>
  <si>
    <t>5.15</t>
  </si>
  <si>
    <t xml:space="preserve">   Prise pour Borne DECT yc câble</t>
  </si>
  <si>
    <t>DECT</t>
  </si>
  <si>
    <t>5.14</t>
  </si>
  <si>
    <t>Sonorisation</t>
  </si>
  <si>
    <t>5.13</t>
  </si>
  <si>
    <t xml:space="preserve">   Câblage bus</t>
  </si>
  <si>
    <t xml:space="preserve">   Horloge digitale</t>
  </si>
  <si>
    <t xml:space="preserve">   Horloge analogique</t>
  </si>
  <si>
    <t xml:space="preserve">   Antenne GPS</t>
  </si>
  <si>
    <t xml:space="preserve">   Serveur temps</t>
  </si>
  <si>
    <t>Diffusion de l'heure</t>
  </si>
  <si>
    <t>5.12</t>
  </si>
  <si>
    <t xml:space="preserve">   Mise en service</t>
  </si>
  <si>
    <t xml:space="preserve">   Centrale appel malade</t>
  </si>
  <si>
    <t xml:space="preserve">   Voyant</t>
  </si>
  <si>
    <t xml:space="preserve">   Bouton acquittement</t>
  </si>
  <si>
    <t xml:space="preserve">   Tirette </t>
  </si>
  <si>
    <t xml:space="preserve">   Accessoire bouton d'appel</t>
  </si>
  <si>
    <t xml:space="preserve">   Bouton appel</t>
  </si>
  <si>
    <t>Appel malade</t>
  </si>
  <si>
    <t>5.11</t>
  </si>
  <si>
    <t xml:space="preserve">   Prise TV yc câble</t>
  </si>
  <si>
    <t xml:space="preserve">   Derivateur yc câblage</t>
  </si>
  <si>
    <t xml:space="preserve">   Station yc câble</t>
  </si>
  <si>
    <t xml:space="preserve">   Antenne yc câble</t>
  </si>
  <si>
    <t>Télévision</t>
  </si>
  <si>
    <t>5.10</t>
  </si>
  <si>
    <t xml:space="preserve">   Maintenance 1an</t>
  </si>
  <si>
    <t xml:space="preserve">   Assistance téléphonique</t>
  </si>
  <si>
    <t xml:space="preserve">   Mise en relation avec conférence</t>
  </si>
  <si>
    <t xml:space="preserve">   License PTI</t>
  </si>
  <si>
    <t>Plateforme de notification</t>
  </si>
  <si>
    <t xml:space="preserve">   Poste chef</t>
  </si>
  <si>
    <t xml:space="preserve">   Platine extérieure</t>
  </si>
  <si>
    <t>Interphonie</t>
  </si>
  <si>
    <t xml:space="preserve">   Déclencheur manuel vert</t>
  </si>
  <si>
    <t xml:space="preserve">   Bouton de sortie</t>
  </si>
  <si>
    <t xml:space="preserve">   Clavier à code</t>
  </si>
  <si>
    <t xml:space="preserve">   Centrale de contrôle d'accès</t>
  </si>
  <si>
    <t>Contrôle d'accès</t>
  </si>
  <si>
    <t>Vidéosurveillance</t>
  </si>
  <si>
    <t>Anti-intrusion</t>
  </si>
  <si>
    <t xml:space="preserve">   Asservissement FP débrayables locaux communs suivant plans</t>
  </si>
  <si>
    <t xml:space="preserve">   Liaison vers TAMAT (Serveur de notification)</t>
  </si>
  <si>
    <t>j</t>
  </si>
  <si>
    <t xml:space="preserve">   Essai et mise en service</t>
  </si>
  <si>
    <t xml:space="preserve">   Alimentation Ventouse</t>
  </si>
  <si>
    <t xml:space="preserve">   Alimentation Désenfumage</t>
  </si>
  <si>
    <r>
      <t xml:space="preserve">   Tableau de report </t>
    </r>
    <r>
      <rPr>
        <b/>
        <sz val="10"/>
        <rFont val="Arial"/>
        <family val="2"/>
      </rPr>
      <t>TRE</t>
    </r>
    <r>
      <rPr>
        <sz val="10"/>
        <rFont val="Arial"/>
        <family val="2"/>
      </rPr>
      <t xml:space="preserve"> yc accessoires et câblages</t>
    </r>
  </si>
  <si>
    <r>
      <t xml:space="preserve">   </t>
    </r>
    <r>
      <rPr>
        <b/>
        <sz val="10"/>
        <rFont val="Arial"/>
        <family val="2"/>
      </rPr>
      <t>AES 56V</t>
    </r>
    <r>
      <rPr>
        <sz val="10"/>
        <rFont val="Arial"/>
        <family val="2"/>
      </rPr>
      <t xml:space="preserve"> pour </t>
    </r>
    <r>
      <rPr>
        <i/>
        <sz val="10"/>
        <rFont val="Arial"/>
        <family val="2"/>
      </rPr>
      <t>MD4L</t>
    </r>
    <r>
      <rPr>
        <sz val="10"/>
        <rFont val="Arial"/>
        <family val="2"/>
      </rPr>
      <t xml:space="preserve"> yc accessoires et câblage</t>
    </r>
  </si>
  <si>
    <r>
      <t xml:space="preserve">   Module déportés </t>
    </r>
    <r>
      <rPr>
        <b/>
        <sz val="10"/>
        <rFont val="Arial"/>
        <family val="2"/>
      </rPr>
      <t>MD4L CMSI 8000</t>
    </r>
    <r>
      <rPr>
        <sz val="10"/>
        <rFont val="Arial"/>
        <family val="2"/>
      </rPr>
      <t xml:space="preserve"> yc accessoires et câblage</t>
    </r>
  </si>
  <si>
    <t xml:space="preserve">   Module de puissance pour lignes diffuseurs sonores</t>
  </si>
  <si>
    <t xml:space="preserve">   Indicateur d'action yc accessoires et câblages</t>
  </si>
  <si>
    <t xml:space="preserve">   Diffuseur visuel yc accessoires et câblages</t>
  </si>
  <si>
    <t xml:space="preserve">   Diffuseur sonore yc accessoires et câblages</t>
  </si>
  <si>
    <t xml:space="preserve">   Détecteur automatique yc accessoires et câblages</t>
  </si>
  <si>
    <t xml:space="preserve">   Déclencheur manuel yc accessoires et câblages</t>
  </si>
  <si>
    <r>
      <t xml:space="preserve">   Matériel </t>
    </r>
    <r>
      <rPr>
        <b/>
        <sz val="10"/>
        <rFont val="Arial"/>
        <family val="2"/>
      </rPr>
      <t>ECS</t>
    </r>
    <r>
      <rPr>
        <sz val="10"/>
        <rFont val="Arial"/>
        <family val="2"/>
      </rPr>
      <t xml:space="preserve"> yc accesoires et câblages</t>
    </r>
  </si>
  <si>
    <t xml:space="preserve">   Déplacement des équipements existants</t>
  </si>
  <si>
    <t>Système de Sécurité incendie</t>
  </si>
  <si>
    <t xml:space="preserve">   Accessoire divers</t>
  </si>
  <si>
    <t xml:space="preserve">   Recette cuivre</t>
  </si>
  <si>
    <t xml:space="preserve">   Recette fibre</t>
  </si>
  <si>
    <t xml:space="preserve">   Prise RJ45 yc câbles U/FTP 2x4P Cât6a</t>
  </si>
  <si>
    <t xml:space="preserve">   Répartiteur général</t>
  </si>
  <si>
    <t>Réseau VDI</t>
  </si>
  <si>
    <t xml:space="preserve">   Liaison au BAT11</t>
  </si>
  <si>
    <t xml:space="preserve">       Matériel actif</t>
  </si>
  <si>
    <t xml:space="preserve">       Jarretière/Brassage</t>
  </si>
  <si>
    <t xml:space="preserve">       Panneau de brassage</t>
  </si>
  <si>
    <t xml:space="preserve">   Modification des baies du BAT11</t>
  </si>
  <si>
    <t>Téléphonie</t>
  </si>
  <si>
    <t xml:space="preserve">   Soudure fibre optique</t>
  </si>
  <si>
    <t xml:space="preserve">   Fibre 12FO OM4</t>
  </si>
  <si>
    <t xml:space="preserve">   Tiroir optique</t>
  </si>
  <si>
    <t>Origine de l'installation</t>
  </si>
  <si>
    <t>TRAVAUX COURANTS FAIBLES</t>
  </si>
  <si>
    <t xml:space="preserve">   Coupure sous-station</t>
  </si>
  <si>
    <t xml:space="preserve">   Coupure d'urgence onduleur</t>
  </si>
  <si>
    <t xml:space="preserve">   Coupure d'urgence groupe électrogène</t>
  </si>
  <si>
    <t xml:space="preserve">   Coupure d'urgence cuisine</t>
  </si>
  <si>
    <t xml:space="preserve">   Coupure d'urgence ventilation</t>
  </si>
  <si>
    <t xml:space="preserve">   Coupure d'urgence générale</t>
  </si>
  <si>
    <t>Coupure d'urgence</t>
  </si>
  <si>
    <t>4.13</t>
  </si>
  <si>
    <t>Equipement chambres types</t>
  </si>
  <si>
    <t>4.11</t>
  </si>
  <si>
    <t xml:space="preserve">       Commande centralisé volet roulant yc câble</t>
  </si>
  <si>
    <t xml:space="preserve">       Commande volet roulant yc câble</t>
  </si>
  <si>
    <t>4.10</t>
  </si>
  <si>
    <t xml:space="preserve">       Commande à clé yc câble</t>
  </si>
  <si>
    <t xml:space="preserve">       Bouton poussoir DALI yc câble</t>
  </si>
  <si>
    <t xml:space="preserve">       Bouton poussoir yc câble</t>
  </si>
  <si>
    <t xml:space="preserve">       Interrupteur va et vient yc câble</t>
  </si>
  <si>
    <t xml:space="preserve">       Interrupteur simple allumage yc câble</t>
  </si>
  <si>
    <t xml:space="preserve">       PC 3P+N+T 16A yc câble</t>
  </si>
  <si>
    <t xml:space="preserve">       PC 2P+T 10/16A à détrompage yc câble</t>
  </si>
  <si>
    <t xml:space="preserve">       PC 2P+T 10/16A yc câble</t>
  </si>
  <si>
    <t xml:space="preserve">       Bloc "Tête de lit"</t>
  </si>
  <si>
    <t xml:space="preserve">       Bloc PA4 yc câble CFO et CFA</t>
  </si>
  <si>
    <t xml:space="preserve">       Bloc PA3 yc câble CFO et CFA</t>
  </si>
  <si>
    <t xml:space="preserve">       Bloc TV (2PC+1RJ+1TV) yc câble CFO et CFA</t>
  </si>
  <si>
    <t xml:space="preserve">       Poste Info (4PC+2PCO+3RJ) yc câble CFO et CFA</t>
  </si>
  <si>
    <t>Appareillages</t>
  </si>
  <si>
    <t>4.9</t>
  </si>
  <si>
    <t xml:space="preserve">       BAPI</t>
  </si>
  <si>
    <t xml:space="preserve">       Bloc d'ambiance yc câble</t>
  </si>
  <si>
    <t xml:space="preserve">       BAES yc câble</t>
  </si>
  <si>
    <t xml:space="preserve">       Télécommande</t>
  </si>
  <si>
    <t>Eclairage de sécurité</t>
  </si>
  <si>
    <t>4.8</t>
  </si>
  <si>
    <t xml:space="preserve">       Détecteur crépusculaire yc câble</t>
  </si>
  <si>
    <t xml:space="preserve">       Détecteur de présence et luminosité yc câble</t>
  </si>
  <si>
    <t xml:space="preserve">       Détecteur de présence yc câble</t>
  </si>
  <si>
    <t xml:space="preserve">   Gestion de l'éclairage</t>
  </si>
  <si>
    <t xml:space="preserve">   Accessoire variation</t>
  </si>
  <si>
    <t xml:space="preserve">       Type 19 yc câble</t>
  </si>
  <si>
    <t>PM - supprimé</t>
  </si>
  <si>
    <t xml:space="preserve">       Type 18 yc câble</t>
  </si>
  <si>
    <t xml:space="preserve">       Type 17 yc câble</t>
  </si>
  <si>
    <t xml:space="preserve">       Type 16 yc câble</t>
  </si>
  <si>
    <t xml:space="preserve">       Type 15 yc câble</t>
  </si>
  <si>
    <t xml:space="preserve">       Type 14 yc câble</t>
  </si>
  <si>
    <t xml:space="preserve">       Type 13 yc câble</t>
  </si>
  <si>
    <t xml:space="preserve">       Type 12 yc câble</t>
  </si>
  <si>
    <t xml:space="preserve">       Type 11 yc câble</t>
  </si>
  <si>
    <t xml:space="preserve">       Type 10 yc câble</t>
  </si>
  <si>
    <t xml:space="preserve">       Type 9 yc câble</t>
  </si>
  <si>
    <t xml:space="preserve">       Type 8 yc câble</t>
  </si>
  <si>
    <t xml:space="preserve">       Type 7 yc câble</t>
  </si>
  <si>
    <t xml:space="preserve">       Type 6 yc câble</t>
  </si>
  <si>
    <t xml:space="preserve">       Type 5 yc câble</t>
  </si>
  <si>
    <t xml:space="preserve">       Type 4 yc câble</t>
  </si>
  <si>
    <t xml:space="preserve">       Type 3 yc câble</t>
  </si>
  <si>
    <t xml:space="preserve">       Type 2 yc câble</t>
  </si>
  <si>
    <t xml:space="preserve">       Type 1 yc câble</t>
  </si>
  <si>
    <t>Eclairage</t>
  </si>
  <si>
    <t>4.7</t>
  </si>
  <si>
    <t xml:space="preserve">   TGBT BAT29</t>
  </si>
  <si>
    <t xml:space="preserve">   TGBT BAT24-28</t>
  </si>
  <si>
    <t xml:space="preserve">   TGBT EXTENSION</t>
  </si>
  <si>
    <t>Protection foudre</t>
  </si>
  <si>
    <t>4.6</t>
  </si>
  <si>
    <t xml:space="preserve">       VMC - CR1 3G1,5mm²</t>
  </si>
  <si>
    <t xml:space="preserve">   Issues du TD R+1 BAT24</t>
  </si>
  <si>
    <t xml:space="preserve">   Issues du TGBT BAT24</t>
  </si>
  <si>
    <t xml:space="preserve">       Circulateur ECS - U1000 R2V 3G1,5mm²</t>
  </si>
  <si>
    <t xml:space="preserve">       Circulateur chauffage - U1000 R2V 3G1,5mm²</t>
  </si>
  <si>
    <t xml:space="preserve">   Issues du TD CVC</t>
  </si>
  <si>
    <t xml:space="preserve">       Contrôle d'accés - U1000 R2V 3G1,5mm²</t>
  </si>
  <si>
    <t xml:space="preserve">       Horloge - U1000 R2V 3G1,5mm²</t>
  </si>
  <si>
    <t xml:space="preserve">       Appel malade - U1000 R2V 3G1,5mm²</t>
  </si>
  <si>
    <t xml:space="preserve">       Baie informatique - U1000 R2V 3G2,5mm²</t>
  </si>
  <si>
    <t xml:space="preserve">   Issues du TDO</t>
  </si>
  <si>
    <t xml:space="preserve">       Lave-bassin - U1000 R2V 5G6mm²</t>
  </si>
  <si>
    <t xml:space="preserve">       Sèche-linge - U1000 R2V 5G6mm²</t>
  </si>
  <si>
    <t xml:space="preserve">       Lave-linge - U1000 R2V 5G6mm²</t>
  </si>
  <si>
    <t xml:space="preserve">       Plaques 32A - U1000 R2V 3G6mm²</t>
  </si>
  <si>
    <t xml:space="preserve">       Four - U1000 R2V 3G2,5mm²</t>
  </si>
  <si>
    <t xml:space="preserve">       Hotte - U1000 R2V 3G2,5mm²</t>
  </si>
  <si>
    <t xml:space="preserve">       Lave-vaisselle - U1000 R2V 3G2,5mm²</t>
  </si>
  <si>
    <t xml:space="preserve">       Fontaine à eau - U1000 R2V 3G2,5mm²</t>
  </si>
  <si>
    <t xml:space="preserve">       Régulateur de débit - U1000 R2V 3G1,5mm²</t>
  </si>
  <si>
    <t xml:space="preserve">       Baignoire thérapeutique - U1000 R2V 5G1,5mm²</t>
  </si>
  <si>
    <t xml:space="preserve">       Brasseur d'air - U1000 R2V 3G1,5mm²</t>
  </si>
  <si>
    <t xml:space="preserve">       Sèche-serviette - U1000 R2V 3G1,5mm²</t>
  </si>
  <si>
    <t xml:space="preserve">       Centrale de nettoyage - U1000 R2V 3G1,5mm²</t>
  </si>
  <si>
    <t xml:space="preserve">       Lave-vaisselle - U1000 R2V 5G6mm²</t>
  </si>
  <si>
    <t xml:space="preserve">       Unité Extérieur - U1000 R2V 5G2,5mm²</t>
  </si>
  <si>
    <t xml:space="preserve">       Unité Intétieur - U1000 R2V 3G1,5mm²</t>
  </si>
  <si>
    <t xml:space="preserve">       Centrale Incendie - CR1 3G1,5mm²</t>
  </si>
  <si>
    <t xml:space="preserve">       DRV6 - U1000 R2V 5G2,5mm²</t>
  </si>
  <si>
    <t xml:space="preserve">       DRV5 - U1000 R2V 5G2,5mm²</t>
  </si>
  <si>
    <t xml:space="preserve">       DRV4 - U1000 R2V 5G2,5mm²</t>
  </si>
  <si>
    <t xml:space="preserve">       DRV3 - U1000 R2V 5G2,5mm²</t>
  </si>
  <si>
    <t xml:space="preserve">       DRV2 - U1000 R2V 5G2,5mm²</t>
  </si>
  <si>
    <t xml:space="preserve">       DRV1 - U1000 R2V 5G2,5mm²</t>
  </si>
  <si>
    <t xml:space="preserve">       Volet roulant - U1000 R2V 5G1,5mm²</t>
  </si>
  <si>
    <t xml:space="preserve">       Ascenseur - U1000 R2V 5G6mm²</t>
  </si>
  <si>
    <t xml:space="preserve">   Issues du TGBT</t>
  </si>
  <si>
    <t>Alimentations spécifiques</t>
  </si>
  <si>
    <t>4.5</t>
  </si>
  <si>
    <t xml:space="preserve">   Modification du TD R+1 BAT24</t>
  </si>
  <si>
    <t xml:space="preserve">   Modification du TGBT BAT24</t>
  </si>
  <si>
    <t xml:space="preserve">   Alimentation TD CVC U1000 R2V 5G16mm²</t>
  </si>
  <si>
    <t xml:space="preserve">   Alimentation normal U1000 R2V 5G16mm²</t>
  </si>
  <si>
    <t xml:space="preserve">   Fourniture et pose du TD Office Haut</t>
  </si>
  <si>
    <t xml:space="preserve">   Alimentation ondulé U1000 R2V 3G16mm²</t>
  </si>
  <si>
    <t xml:space="preserve">   Alimentation normal U1000 R2V 5G25mm²</t>
  </si>
  <si>
    <t xml:space="preserve">   Fourniture et pose du TD1.5</t>
  </si>
  <si>
    <t xml:space="preserve">   Fourniture et pose du TD1.4</t>
  </si>
  <si>
    <t xml:space="preserve">   Alimentation ondulé U1000 R2V 3G25mm²</t>
  </si>
  <si>
    <t xml:space="preserve">   Alimentation normal U1000 R2V 5G35mm²</t>
  </si>
  <si>
    <t xml:space="preserve">   Fourniture et pose du TD1.3</t>
  </si>
  <si>
    <t xml:space="preserve">   Fourniture et pose du TD1.2</t>
  </si>
  <si>
    <t xml:space="preserve">   Fourniture et pose du TD1.1</t>
  </si>
  <si>
    <t xml:space="preserve">   Fourniture et pose du TD Office Bas</t>
  </si>
  <si>
    <t xml:space="preserve">   Fourniture et pose du TD0.3</t>
  </si>
  <si>
    <t xml:space="preserve">   Alimentation ondulé U1000 R2V 3G10mm²</t>
  </si>
  <si>
    <t xml:space="preserve">   Fourniture et pose du TD0.2</t>
  </si>
  <si>
    <t xml:space="preserve">   Fourniture et pose du TD0.1</t>
  </si>
  <si>
    <t xml:space="preserve">   Alimentation du U1000 R2V 5G16mm²</t>
  </si>
  <si>
    <t xml:space="preserve">   Fourniture et pose du TDO</t>
  </si>
  <si>
    <t xml:space="preserve">   Interverrouillage</t>
  </si>
  <si>
    <t xml:space="preserve">   Alimentation depuis GE TITANEX H07RN-F 5G70mm²</t>
  </si>
  <si>
    <t xml:space="preserve">   Fourniture et pose du TGBT</t>
  </si>
  <si>
    <t>Tableau électriques</t>
  </si>
  <si>
    <t xml:space="preserve">   Essaie et mise en service</t>
  </si>
  <si>
    <t xml:space="preserve">   Alimentation U1000 R2V 5G10mm²</t>
  </si>
  <si>
    <t xml:space="preserve">   Fourniture et pose de l'onduleur 15kVA</t>
  </si>
  <si>
    <t>Onduleur</t>
  </si>
  <si>
    <t xml:space="preserve">   Gaine ICTA</t>
  </si>
  <si>
    <t xml:space="preserve">   Gaine ICTL </t>
  </si>
  <si>
    <t xml:space="preserve">   Gaine TPC</t>
  </si>
  <si>
    <t xml:space="preserve">   Tubes IRL</t>
  </si>
  <si>
    <t xml:space="preserve">       CDC CFO 200x50 yc supportages </t>
  </si>
  <si>
    <t xml:space="preserve">   Galerie technique</t>
  </si>
  <si>
    <t xml:space="preserve">       CDC CFA 200x50 yc supportages </t>
  </si>
  <si>
    <t xml:space="preserve">       CDC CFO 300x50 yc supportages </t>
  </si>
  <si>
    <t xml:space="preserve">   RDC Bas</t>
  </si>
  <si>
    <t>Support de câbles</t>
  </si>
  <si>
    <t xml:space="preserve">   Fourniture et installation d'un disjoncteur NSX400F Microl. 2.3 3P3D</t>
  </si>
  <si>
    <t>TRAVAUX COURANT FORT</t>
  </si>
  <si>
    <t xml:space="preserve">   Cablette de terre CDC</t>
  </si>
  <si>
    <t xml:space="preserve">   Liaison équipotentielles</t>
  </si>
  <si>
    <t xml:space="preserve">       Barrette de terre CFA</t>
  </si>
  <si>
    <t xml:space="preserve">       Barrette de terre CFO</t>
  </si>
  <si>
    <t xml:space="preserve">       Fond de fouille</t>
  </si>
  <si>
    <t xml:space="preserve">   Prise de terre</t>
  </si>
  <si>
    <t>Réseau de terre</t>
  </si>
  <si>
    <t xml:space="preserve">   Inhibition de la SSI</t>
  </si>
  <si>
    <t xml:space="preserve">   Consignation électrique</t>
  </si>
  <si>
    <t>Travaux préliminaire dans l'existant</t>
  </si>
  <si>
    <t xml:space="preserve">   Eclairage de chantier</t>
  </si>
  <si>
    <t xml:space="preserve">   Modification alimentation de chantier</t>
  </si>
  <si>
    <t xml:space="preserve">   Coffret de chantier</t>
  </si>
  <si>
    <t>Installation provisoire du site et de chantier</t>
  </si>
  <si>
    <t>Etudes EXE</t>
  </si>
  <si>
    <t>TRAVAUX PRELIMINAIRES</t>
  </si>
  <si>
    <t>PRESCRIPTIONS TECHNIQUES</t>
  </si>
  <si>
    <t>GENERALITES</t>
  </si>
  <si>
    <t>LOT 10 - CFO/CFA</t>
  </si>
  <si>
    <r>
      <t xml:space="preserve">   Matériel </t>
    </r>
    <r>
      <rPr>
        <b/>
        <sz val="10"/>
        <rFont val="Arial"/>
        <family val="2"/>
      </rPr>
      <t>CMSI</t>
    </r>
    <r>
      <rPr>
        <sz val="10"/>
        <rFont val="Arial"/>
        <family val="2"/>
      </rPr>
      <t xml:space="preserve"> (</t>
    </r>
    <r>
      <rPr>
        <b/>
        <sz val="10"/>
        <rFont val="Arial"/>
        <family val="2"/>
      </rPr>
      <t>intégré a la centrale</t>
    </r>
    <r>
      <rPr>
        <sz val="10"/>
        <rFont val="Arial"/>
        <family val="2"/>
      </rPr>
      <t>) yc accesoires et câblages</t>
    </r>
  </si>
  <si>
    <t>PM - sans objet (AGS)</t>
  </si>
  <si>
    <t xml:space="preserve">       CO2 - U1000 R2V 3G1,5mm²</t>
  </si>
  <si>
    <t>6.8</t>
  </si>
  <si>
    <t>6.9</t>
  </si>
  <si>
    <t xml:space="preserve">   Câble d'alimentation AR2V 3x(1x240) + 1x120</t>
  </si>
  <si>
    <t>DPGF DCE3</t>
  </si>
  <si>
    <t>ENTREPRISE XX</t>
  </si>
  <si>
    <t>QTES
ENTR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</si>
</sst>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#,##0.00;;"/>
    <numFmt numFmtId="166" formatCode="_-* #,##0.00\ [$€]_-;\-* #,##0.00\ [$€]_-;_-* &quot;-&quot;??\ [$€]_-;_-@_-"/>
    <numFmt numFmtId="169" formatCode="_-* #,##0.00_ _F_-;\-* #,##0.00_ _F_-;_-* &quot;-&quot;??_ _F_-;_-@_-"/>
    <numFmt numFmtId="172" formatCode="#,##0;;"/>
    <numFmt numFmtId="179" formatCode="_-* #,##0.0000\ &quot;€&quot;_-;\-* #,##0.0000\ &quot;€&quot;_-;_-* &quot;-&quot;??\ &quot;€&quot;_-;_-@_-"/>
    <numFmt numFmtId="180" formatCode="0.0"/>
    <numFmt numFmtId="181" formatCode="0.000000"/>
    <numFmt numFmtId="182" formatCode="_-* #,##0.00000\ &quot;€&quot;_-;\-* #,##0.00000\ &quot;€&quot;_-;_-* &quot;-&quot;??\ &quot;€&quot;_-;_-@_-"/>
    <numFmt numFmtId="183" formatCode="0.000"/>
    <numFmt numFmtId="184" formatCode="0.0000"/>
  </numFmts>
  <fonts count="3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b/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10"/>
      <name val="Wingdings"/>
      <charset val="2"/>
    </font>
    <font>
      <b/>
      <sz val="8"/>
      <name val="Arial"/>
      <family val="2"/>
    </font>
    <font>
      <u/>
      <sz val="10"/>
      <name val="Geneva"/>
    </font>
    <font>
      <b/>
      <sz val="10"/>
      <name val="Geneva"/>
    </font>
    <font>
      <strike/>
      <sz val="10"/>
      <name val="Arial"/>
      <family val="2"/>
    </font>
    <font>
      <u/>
      <sz val="10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i/>
      <strike/>
      <sz val="10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11">
    <xf numFmtId="0" fontId="0" fillId="0" borderId="0"/>
    <xf numFmtId="166" fontId="18" fillId="0" borderId="0" applyFont="0" applyFill="0" applyBorder="0" applyAlignment="0" applyProtection="0"/>
    <xf numFmtId="0" fontId="18" fillId="0" borderId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8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0" fillId="0" borderId="0" applyNumberFormat="0" applyFill="0" applyBorder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21" fillId="0" borderId="0"/>
    <xf numFmtId="169" fontId="2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234">
    <xf numFmtId="0" fontId="0" fillId="0" borderId="0" xfId="0"/>
    <xf numFmtId="165" fontId="19" fillId="0" borderId="5" xfId="2" applyNumberFormat="1" applyFont="1" applyBorder="1" applyAlignment="1">
      <alignment horizontal="right" vertical="center"/>
    </xf>
    <xf numFmtId="165" fontId="19" fillId="0" borderId="21" xfId="2" applyNumberFormat="1" applyFont="1" applyBorder="1" applyAlignment="1">
      <alignment horizontal="right" vertical="center"/>
    </xf>
    <xf numFmtId="0" fontId="25" fillId="0" borderId="0" xfId="2" applyFont="1"/>
    <xf numFmtId="165" fontId="19" fillId="0" borderId="0" xfId="2" applyNumberFormat="1" applyFont="1" applyAlignment="1">
      <alignment horizontal="right" vertical="center"/>
    </xf>
    <xf numFmtId="0" fontId="26" fillId="0" borderId="2" xfId="2" applyFont="1" applyBorder="1"/>
    <xf numFmtId="0" fontId="22" fillId="0" borderId="5" xfId="2" applyFont="1" applyBorder="1" applyAlignment="1">
      <alignment horizontal="left"/>
    </xf>
    <xf numFmtId="0" fontId="22" fillId="0" borderId="0" xfId="2" applyFont="1" applyAlignment="1">
      <alignment horizontal="left"/>
    </xf>
    <xf numFmtId="0" fontId="22" fillId="0" borderId="31" xfId="2" applyFont="1" applyBorder="1" applyAlignment="1">
      <alignment horizontal="left"/>
    </xf>
    <xf numFmtId="0" fontId="22" fillId="0" borderId="10" xfId="2" applyFont="1" applyBorder="1" applyAlignment="1">
      <alignment horizontal="left"/>
    </xf>
    <xf numFmtId="49" fontId="27" fillId="0" borderId="4" xfId="2" applyNumberFormat="1" applyFont="1" applyBorder="1" applyAlignment="1">
      <alignment horizontal="center" vertical="center"/>
    </xf>
    <xf numFmtId="0" fontId="22" fillId="0" borderId="0" xfId="2" applyFont="1" applyAlignment="1">
      <alignment horizontal="left" vertical="center" wrapText="1"/>
    </xf>
    <xf numFmtId="0" fontId="19" fillId="0" borderId="0" xfId="2" applyFont="1" applyAlignment="1">
      <alignment horizontal="center" vertical="center"/>
    </xf>
    <xf numFmtId="0" fontId="19" fillId="0" borderId="0" xfId="2" applyFont="1"/>
    <xf numFmtId="0" fontId="31" fillId="0" borderId="0" xfId="2" applyFont="1" applyAlignment="1">
      <alignment horizontal="left" vertical="center"/>
    </xf>
    <xf numFmtId="165" fontId="24" fillId="0" borderId="0" xfId="2" applyNumberFormat="1" applyFont="1" applyAlignment="1">
      <alignment horizontal="right" vertical="center"/>
    </xf>
    <xf numFmtId="1" fontId="32" fillId="0" borderId="4" xfId="2" applyNumberFormat="1" applyFont="1" applyBorder="1" applyAlignment="1">
      <alignment horizontal="center" vertical="center" wrapText="1"/>
    </xf>
    <xf numFmtId="44" fontId="18" fillId="0" borderId="3" xfId="7" applyFont="1" applyBorder="1" applyAlignment="1">
      <alignment vertical="center"/>
    </xf>
    <xf numFmtId="44" fontId="18" fillId="0" borderId="0" xfId="7" applyFont="1"/>
    <xf numFmtId="0" fontId="18" fillId="0" borderId="0" xfId="153" applyFont="1"/>
    <xf numFmtId="44" fontId="18" fillId="0" borderId="0" xfId="154" applyFont="1"/>
    <xf numFmtId="0" fontId="18" fillId="0" borderId="0" xfId="153" applyFont="1" applyAlignment="1">
      <alignment horizontal="right"/>
    </xf>
    <xf numFmtId="0" fontId="18" fillId="0" borderId="0" xfId="153" applyFont="1" applyAlignment="1">
      <alignment horizontal="left" indent="2"/>
    </xf>
    <xf numFmtId="0" fontId="19" fillId="0" borderId="0" xfId="153" applyFont="1"/>
    <xf numFmtId="44" fontId="18" fillId="0" borderId="0" xfId="153" applyNumberFormat="1" applyFont="1"/>
    <xf numFmtId="1" fontId="18" fillId="0" borderId="0" xfId="153" applyNumberFormat="1" applyFont="1"/>
    <xf numFmtId="9" fontId="18" fillId="0" borderId="0" xfId="153" applyNumberFormat="1" applyFont="1"/>
    <xf numFmtId="0" fontId="18" fillId="0" borderId="0" xfId="153" applyFont="1" applyAlignment="1">
      <alignment horizontal="left" indent="3"/>
    </xf>
    <xf numFmtId="0" fontId="19" fillId="0" borderId="0" xfId="153" applyFont="1" applyAlignment="1">
      <alignment horizontal="left" indent="1"/>
    </xf>
    <xf numFmtId="0" fontId="30" fillId="0" borderId="0" xfId="153" applyFont="1"/>
    <xf numFmtId="0" fontId="30" fillId="0" borderId="0" xfId="153" applyFont="1" applyAlignment="1">
      <alignment horizontal="left" indent="2"/>
    </xf>
    <xf numFmtId="0" fontId="30" fillId="0" borderId="0" xfId="153" applyFont="1" applyAlignment="1">
      <alignment horizontal="left" indent="3"/>
    </xf>
    <xf numFmtId="2" fontId="18" fillId="0" borderId="0" xfId="153" applyNumberFormat="1" applyFont="1"/>
    <xf numFmtId="0" fontId="18" fillId="0" borderId="0" xfId="153" applyFont="1" applyAlignment="1">
      <alignment horizontal="left" indent="1"/>
    </xf>
    <xf numFmtId="179" fontId="18" fillId="0" borderId="0" xfId="153" applyNumberFormat="1" applyFont="1"/>
    <xf numFmtId="180" fontId="19" fillId="0" borderId="0" xfId="153" applyNumberFormat="1" applyFont="1"/>
    <xf numFmtId="181" fontId="18" fillId="0" borderId="0" xfId="153" applyNumberFormat="1" applyFont="1"/>
    <xf numFmtId="182" fontId="18" fillId="0" borderId="0" xfId="153" applyNumberFormat="1" applyFont="1"/>
    <xf numFmtId="44" fontId="33" fillId="0" borderId="0" xfId="2" applyNumberFormat="1" applyFont="1"/>
    <xf numFmtId="0" fontId="19" fillId="0" borderId="0" xfId="2" quotePrefix="1" applyFont="1" applyAlignment="1">
      <alignment horizontal="right"/>
    </xf>
    <xf numFmtId="0" fontId="24" fillId="0" borderId="0" xfId="153" applyFont="1" applyAlignment="1">
      <alignment horizontal="left" indent="4"/>
    </xf>
    <xf numFmtId="1" fontId="30" fillId="0" borderId="0" xfId="153" applyNumberFormat="1" applyFont="1"/>
    <xf numFmtId="0" fontId="34" fillId="0" borderId="0" xfId="153" applyFont="1" applyAlignment="1">
      <alignment horizontal="left" indent="4"/>
    </xf>
    <xf numFmtId="44" fontId="33" fillId="0" borderId="0" xfId="2" applyNumberFormat="1" applyFont="1" applyAlignment="1">
      <alignment horizontal="center" vertical="center"/>
    </xf>
    <xf numFmtId="0" fontId="19" fillId="0" borderId="0" xfId="2" applyFont="1" applyAlignment="1">
      <alignment horizontal="right"/>
    </xf>
    <xf numFmtId="184" fontId="18" fillId="0" borderId="0" xfId="153" applyNumberFormat="1" applyFont="1"/>
    <xf numFmtId="0" fontId="19" fillId="2" borderId="0" xfId="153" applyFont="1" applyFill="1"/>
    <xf numFmtId="44" fontId="19" fillId="0" borderId="0" xfId="2" applyNumberFormat="1" applyFont="1"/>
    <xf numFmtId="0" fontId="24" fillId="0" borderId="0" xfId="153" applyFont="1"/>
    <xf numFmtId="0" fontId="24" fillId="0" borderId="0" xfId="153" applyFont="1" applyAlignment="1">
      <alignment horizontal="left" indent="2"/>
    </xf>
    <xf numFmtId="180" fontId="18" fillId="0" borderId="0" xfId="153" applyNumberFormat="1" applyFont="1"/>
    <xf numFmtId="0" fontId="19" fillId="0" borderId="0" xfId="153" applyFont="1" applyAlignment="1">
      <alignment horizontal="left"/>
    </xf>
    <xf numFmtId="0" fontId="18" fillId="2" borderId="0" xfId="153" applyFont="1" applyFill="1"/>
    <xf numFmtId="0" fontId="18" fillId="2" borderId="0" xfId="153" applyFont="1" applyFill="1" applyAlignment="1">
      <alignment horizontal="left" indent="2"/>
    </xf>
    <xf numFmtId="0" fontId="19" fillId="2" borderId="0" xfId="2" applyFont="1" applyFill="1" applyAlignment="1">
      <alignment horizontal="center" vertical="center"/>
    </xf>
    <xf numFmtId="0" fontId="19" fillId="2" borderId="0" xfId="153" applyFont="1" applyFill="1" applyAlignment="1">
      <alignment horizontal="left"/>
    </xf>
    <xf numFmtId="0" fontId="19" fillId="2" borderId="0" xfId="153" applyFont="1" applyFill="1" applyAlignment="1">
      <alignment horizontal="left" indent="2"/>
    </xf>
    <xf numFmtId="10" fontId="18" fillId="0" borderId="0" xfId="153" applyNumberFormat="1" applyFont="1"/>
    <xf numFmtId="0" fontId="19" fillId="0" borderId="0" xfId="2" applyFont="1" applyAlignment="1">
      <alignment horizontal="left" vertical="center"/>
    </xf>
    <xf numFmtId="44" fontId="18" fillId="0" borderId="22" xfId="7" applyFont="1" applyBorder="1" applyAlignment="1">
      <alignment vertical="center"/>
    </xf>
    <xf numFmtId="0" fontId="27" fillId="0" borderId="23" xfId="2" applyFont="1" applyBorder="1" applyAlignment="1">
      <alignment horizontal="center" vertical="center"/>
    </xf>
    <xf numFmtId="44" fontId="18" fillId="0" borderId="7" xfId="7" applyFont="1" applyBorder="1" applyAlignment="1">
      <alignment vertical="center"/>
    </xf>
    <xf numFmtId="0" fontId="27" fillId="0" borderId="4" xfId="2" applyFont="1" applyBorder="1" applyAlignment="1">
      <alignment horizontal="center" vertical="center"/>
    </xf>
    <xf numFmtId="44" fontId="24" fillId="0" borderId="0" xfId="2" applyNumberFormat="1" applyFont="1"/>
    <xf numFmtId="44" fontId="19" fillId="0" borderId="7" xfId="7" applyFont="1" applyBorder="1" applyAlignment="1">
      <alignment vertical="center"/>
    </xf>
    <xf numFmtId="44" fontId="18" fillId="0" borderId="12" xfId="7" applyFont="1" applyBorder="1" applyAlignment="1">
      <alignment vertical="center"/>
    </xf>
    <xf numFmtId="44" fontId="18" fillId="0" borderId="11" xfId="7" applyFont="1" applyBorder="1" applyAlignment="1">
      <alignment vertical="center"/>
    </xf>
    <xf numFmtId="44" fontId="18" fillId="0" borderId="16" xfId="7" applyFont="1" applyBorder="1" applyAlignment="1">
      <alignment vertical="center"/>
    </xf>
    <xf numFmtId="44" fontId="18" fillId="0" borderId="16" xfId="7" applyFont="1" applyFill="1" applyBorder="1" applyAlignment="1">
      <alignment vertical="center"/>
    </xf>
    <xf numFmtId="44" fontId="18" fillId="0" borderId="3" xfId="7" applyFont="1" applyFill="1" applyBorder="1" applyAlignment="1">
      <alignment vertical="center"/>
    </xf>
    <xf numFmtId="49" fontId="19" fillId="0" borderId="37" xfId="2" applyNumberFormat="1" applyFont="1" applyBorder="1" applyAlignment="1">
      <alignment horizontal="center" vertical="center" wrapText="1"/>
    </xf>
    <xf numFmtId="0" fontId="35" fillId="0" borderId="0" xfId="2" applyFont="1"/>
    <xf numFmtId="44" fontId="18" fillId="3" borderId="16" xfId="7" applyFont="1" applyFill="1" applyBorder="1" applyAlignment="1">
      <alignment vertical="center"/>
    </xf>
    <xf numFmtId="44" fontId="18" fillId="0" borderId="6" xfId="7" applyFont="1" applyBorder="1" applyAlignment="1">
      <alignment vertical="center"/>
    </xf>
    <xf numFmtId="44" fontId="18" fillId="0" borderId="0" xfId="154" applyFont="1" applyFill="1"/>
    <xf numFmtId="44" fontId="18" fillId="0" borderId="0" xfId="154" applyFont="1" applyFill="1" applyAlignment="1">
      <alignment horizontal="right"/>
    </xf>
    <xf numFmtId="44" fontId="19" fillId="0" borderId="0" xfId="154" applyFont="1" applyFill="1"/>
    <xf numFmtId="44" fontId="23" fillId="0" borderId="0" xfId="154" applyFont="1" applyFill="1"/>
    <xf numFmtId="44" fontId="30" fillId="0" borderId="0" xfId="154" applyFont="1" applyFill="1"/>
    <xf numFmtId="44" fontId="19" fillId="0" borderId="0" xfId="7" applyFont="1" applyFill="1" applyAlignment="1">
      <alignment horizontal="center" vertical="center"/>
    </xf>
    <xf numFmtId="44" fontId="19" fillId="0" borderId="0" xfId="7" applyFont="1" applyFill="1"/>
    <xf numFmtId="1" fontId="19" fillId="0" borderId="0" xfId="153" applyNumberFormat="1" applyFont="1"/>
    <xf numFmtId="44" fontId="18" fillId="0" borderId="19" xfId="7" applyFont="1" applyBorder="1" applyAlignment="1">
      <alignment vertical="center"/>
    </xf>
    <xf numFmtId="0" fontId="22" fillId="0" borderId="10" xfId="2" applyFont="1" applyBorder="1" applyAlignment="1">
      <alignment horizontal="left" vertical="center" wrapText="1"/>
    </xf>
    <xf numFmtId="0" fontId="18" fillId="0" borderId="31" xfId="153" applyFont="1" applyBorder="1"/>
    <xf numFmtId="49" fontId="27" fillId="0" borderId="5" xfId="2" applyNumberFormat="1" applyFont="1" applyBorder="1" applyAlignment="1">
      <alignment horizontal="center" vertical="center"/>
    </xf>
    <xf numFmtId="0" fontId="18" fillId="0" borderId="5" xfId="153" applyFont="1" applyBorder="1"/>
    <xf numFmtId="0" fontId="22" fillId="3" borderId="0" xfId="2" applyFont="1" applyFill="1" applyAlignment="1">
      <alignment horizontal="left" vertical="center" wrapText="1"/>
    </xf>
    <xf numFmtId="0" fontId="31" fillId="3" borderId="0" xfId="2" applyFont="1" applyFill="1" applyAlignment="1">
      <alignment horizontal="left" vertical="center"/>
    </xf>
    <xf numFmtId="44" fontId="18" fillId="0" borderId="0" xfId="154" applyFont="1" applyFill="1" applyBorder="1"/>
    <xf numFmtId="44" fontId="18" fillId="0" borderId="0" xfId="7" applyFont="1" applyFill="1" applyBorder="1" applyAlignment="1">
      <alignment vertical="center"/>
    </xf>
    <xf numFmtId="2" fontId="24" fillId="0" borderId="3" xfId="2" applyNumberFormat="1" applyFont="1" applyBorder="1" applyAlignment="1">
      <alignment horizontal="center" vertical="center"/>
    </xf>
    <xf numFmtId="165" fontId="24" fillId="0" borderId="3" xfId="2" applyNumberFormat="1" applyFont="1" applyBorder="1" applyAlignment="1">
      <alignment horizontal="left" vertical="center"/>
    </xf>
    <xf numFmtId="44" fontId="18" fillId="0" borderId="3" xfId="18" applyFont="1" applyFill="1" applyBorder="1" applyAlignment="1">
      <alignment vertical="center"/>
    </xf>
    <xf numFmtId="49" fontId="19" fillId="0" borderId="4" xfId="155" applyNumberFormat="1" applyFont="1" applyBorder="1" applyAlignment="1">
      <alignment horizontal="center" vertical="center"/>
    </xf>
    <xf numFmtId="165" fontId="24" fillId="0" borderId="0" xfId="155" applyNumberFormat="1" applyFont="1" applyAlignment="1">
      <alignment horizontal="right" vertical="center"/>
    </xf>
    <xf numFmtId="172" fontId="18" fillId="0" borderId="0" xfId="155" applyNumberFormat="1" applyFont="1" applyAlignment="1">
      <alignment vertical="center"/>
    </xf>
    <xf numFmtId="0" fontId="18" fillId="0" borderId="0" xfId="155" applyFont="1" applyAlignment="1">
      <alignment horizontal="center" vertical="center"/>
    </xf>
    <xf numFmtId="0" fontId="18" fillId="0" borderId="0" xfId="155" applyFont="1" applyAlignment="1">
      <alignment vertical="center"/>
    </xf>
    <xf numFmtId="1" fontId="23" fillId="0" borderId="4" xfId="155" applyNumberFormat="1" applyFont="1" applyBorder="1" applyAlignment="1">
      <alignment horizontal="center" vertical="center" wrapText="1"/>
    </xf>
    <xf numFmtId="1" fontId="32" fillId="0" borderId="25" xfId="2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2" fontId="18" fillId="0" borderId="3" xfId="0" applyNumberFormat="1" applyFont="1" applyBorder="1" applyAlignment="1">
      <alignment horizontal="center" vertical="center"/>
    </xf>
    <xf numFmtId="165" fontId="18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304" applyFont="1"/>
    <xf numFmtId="0" fontId="22" fillId="0" borderId="0" xfId="155" applyFont="1" applyAlignment="1">
      <alignment horizontal="left" vertical="center" wrapText="1"/>
    </xf>
    <xf numFmtId="0" fontId="22" fillId="0" borderId="8" xfId="2" applyFont="1" applyBorder="1" applyAlignment="1">
      <alignment horizontal="left" vertical="center"/>
    </xf>
    <xf numFmtId="0" fontId="22" fillId="0" borderId="1" xfId="2" applyFont="1" applyBorder="1" applyAlignment="1">
      <alignment horizontal="left" vertical="center"/>
    </xf>
    <xf numFmtId="0" fontId="22" fillId="0" borderId="6" xfId="2" applyFont="1" applyBorder="1" applyAlignment="1">
      <alignment horizontal="left" vertical="center"/>
    </xf>
    <xf numFmtId="49" fontId="19" fillId="0" borderId="8" xfId="2" applyNumberFormat="1" applyFont="1" applyBorder="1" applyAlignment="1">
      <alignment horizontal="center" vertical="center" wrapText="1"/>
    </xf>
    <xf numFmtId="0" fontId="29" fillId="0" borderId="1" xfId="2" applyFont="1" applyBorder="1" applyAlignment="1">
      <alignment horizontal="center" vertical="center"/>
    </xf>
    <xf numFmtId="0" fontId="29" fillId="0" borderId="6" xfId="2" applyFont="1" applyBorder="1" applyAlignment="1">
      <alignment horizontal="center" vertical="center"/>
    </xf>
    <xf numFmtId="0" fontId="21" fillId="0" borderId="15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1" fillId="0" borderId="16" xfId="2" applyFont="1" applyBorder="1" applyAlignment="1">
      <alignment horizontal="center" vertical="center"/>
    </xf>
    <xf numFmtId="0" fontId="21" fillId="0" borderId="17" xfId="2" applyFont="1" applyBorder="1" applyAlignment="1">
      <alignment horizontal="center" vertical="center"/>
    </xf>
    <xf numFmtId="0" fontId="21" fillId="0" borderId="20" xfId="2" applyFont="1" applyBorder="1" applyAlignment="1">
      <alignment horizontal="center" vertical="center"/>
    </xf>
    <xf numFmtId="0" fontId="21" fillId="0" borderId="18" xfId="2" applyFont="1" applyBorder="1" applyAlignment="1">
      <alignment horizontal="center" vertical="center"/>
    </xf>
    <xf numFmtId="0" fontId="19" fillId="0" borderId="15" xfId="2" applyFont="1" applyBorder="1" applyAlignment="1">
      <alignment horizontal="center" vertical="center"/>
    </xf>
    <xf numFmtId="0" fontId="28" fillId="0" borderId="0" xfId="2" applyFont="1" applyAlignment="1">
      <alignment horizontal="center" vertical="center"/>
    </xf>
    <xf numFmtId="0" fontId="28" fillId="0" borderId="16" xfId="2" applyFont="1" applyBorder="1" applyAlignment="1">
      <alignment horizontal="center" vertical="center"/>
    </xf>
    <xf numFmtId="0" fontId="22" fillId="0" borderId="17" xfId="2" applyFont="1" applyBorder="1" applyAlignment="1">
      <alignment horizontal="center" vertical="top"/>
    </xf>
    <xf numFmtId="0" fontId="28" fillId="0" borderId="20" xfId="2" applyFont="1" applyBorder="1" applyAlignment="1">
      <alignment horizontal="center" vertical="top"/>
    </xf>
    <xf numFmtId="0" fontId="28" fillId="0" borderId="18" xfId="2" applyFont="1" applyBorder="1" applyAlignment="1">
      <alignment horizontal="center" vertical="top"/>
    </xf>
    <xf numFmtId="0" fontId="22" fillId="0" borderId="2" xfId="2" applyFont="1" applyBorder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2" fillId="0" borderId="5" xfId="2" applyFont="1" applyBorder="1" applyAlignment="1">
      <alignment horizontal="left" vertical="center" wrapText="1"/>
    </xf>
    <xf numFmtId="0" fontId="19" fillId="0" borderId="8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0" fontId="19" fillId="0" borderId="33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17" xfId="2" applyFont="1" applyBorder="1" applyAlignment="1">
      <alignment horizontal="center" vertical="center"/>
    </xf>
    <xf numFmtId="0" fontId="19" fillId="0" borderId="20" xfId="2" applyFont="1" applyBorder="1" applyAlignment="1">
      <alignment horizontal="center" vertical="center"/>
    </xf>
    <xf numFmtId="0" fontId="19" fillId="0" borderId="21" xfId="2" applyFont="1" applyBorder="1" applyAlignment="1">
      <alignment horizontal="center" vertical="center"/>
    </xf>
    <xf numFmtId="0" fontId="19" fillId="0" borderId="26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24" xfId="2" applyFont="1" applyBorder="1" applyAlignment="1">
      <alignment horizontal="center" vertical="center"/>
    </xf>
    <xf numFmtId="0" fontId="22" fillId="0" borderId="2" xfId="155" applyFont="1" applyBorder="1" applyAlignment="1">
      <alignment horizontal="left" vertical="center" wrapText="1"/>
    </xf>
    <xf numFmtId="0" fontId="22" fillId="0" borderId="0" xfId="155" applyFont="1" applyAlignment="1">
      <alignment horizontal="left" vertical="center" wrapText="1"/>
    </xf>
    <xf numFmtId="0" fontId="22" fillId="0" borderId="5" xfId="155" applyFont="1" applyBorder="1" applyAlignment="1">
      <alignment horizontal="left" vertical="center" wrapText="1"/>
    </xf>
    <xf numFmtId="0" fontId="22" fillId="0" borderId="15" xfId="2" applyFont="1" applyBorder="1" applyAlignment="1">
      <alignment horizontal="center" vertical="center" wrapText="1"/>
    </xf>
    <xf numFmtId="49" fontId="19" fillId="0" borderId="13" xfId="2" applyNumberFormat="1" applyFont="1" applyBorder="1" applyAlignment="1">
      <alignment horizontal="center" vertical="center" wrapText="1"/>
    </xf>
    <xf numFmtId="49" fontId="19" fillId="0" borderId="14" xfId="2" applyNumberFormat="1" applyFont="1" applyBorder="1" applyAlignment="1">
      <alignment horizontal="center" vertical="center" wrapText="1"/>
    </xf>
    <xf numFmtId="49" fontId="19" fillId="0" borderId="37" xfId="2" applyNumberFormat="1" applyFont="1" applyBorder="1" applyAlignment="1">
      <alignment horizontal="center" vertical="center" wrapText="1"/>
    </xf>
    <xf numFmtId="164" fontId="19" fillId="0" borderId="27" xfId="6" applyFont="1" applyBorder="1" applyAlignment="1">
      <alignment horizontal="center" vertical="center"/>
    </xf>
    <xf numFmtId="164" fontId="19" fillId="0" borderId="28" xfId="6" applyFont="1" applyBorder="1" applyAlignment="1">
      <alignment horizontal="center" vertical="center"/>
    </xf>
    <xf numFmtId="164" fontId="19" fillId="0" borderId="29" xfId="6" applyFont="1" applyBorder="1" applyAlignment="1">
      <alignment horizontal="center" vertical="center"/>
    </xf>
    <xf numFmtId="1" fontId="27" fillId="0" borderId="27" xfId="2" applyNumberFormat="1" applyFont="1" applyBorder="1" applyAlignment="1">
      <alignment horizontal="center" vertical="center" wrapText="1"/>
    </xf>
    <xf numFmtId="1" fontId="27" fillId="0" borderId="28" xfId="2" applyNumberFormat="1" applyFont="1" applyBorder="1" applyAlignment="1">
      <alignment horizontal="center" vertical="center" wrapText="1"/>
    </xf>
    <xf numFmtId="1" fontId="27" fillId="0" borderId="29" xfId="2" applyNumberFormat="1" applyFont="1" applyBorder="1" applyAlignment="1">
      <alignment horizontal="center" vertical="center" wrapText="1"/>
    </xf>
    <xf numFmtId="2" fontId="19" fillId="0" borderId="32" xfId="2" applyNumberFormat="1" applyFont="1" applyBorder="1" applyAlignment="1">
      <alignment horizontal="center" vertical="center" wrapText="1"/>
    </xf>
    <xf numFmtId="0" fontId="19" fillId="0" borderId="27" xfId="2" applyFont="1" applyBorder="1" applyAlignment="1">
      <alignment horizontal="center" vertical="center" wrapText="1"/>
    </xf>
    <xf numFmtId="0" fontId="19" fillId="0" borderId="28" xfId="2" applyFont="1" applyBorder="1" applyAlignment="1">
      <alignment horizontal="center" vertical="center" wrapText="1"/>
    </xf>
    <xf numFmtId="0" fontId="19" fillId="0" borderId="29" xfId="2" applyFont="1" applyBorder="1" applyAlignment="1">
      <alignment horizontal="center" vertical="center" wrapText="1"/>
    </xf>
    <xf numFmtId="2" fontId="19" fillId="0" borderId="7" xfId="2" applyNumberFormat="1" applyFont="1" applyBorder="1" applyAlignment="1">
      <alignment horizontal="center" vertical="center" wrapText="1"/>
    </xf>
    <xf numFmtId="2" fontId="19" fillId="0" borderId="22" xfId="2" applyNumberFormat="1" applyFont="1" applyBorder="1" applyAlignment="1">
      <alignment horizontal="center" vertical="center" wrapText="1"/>
    </xf>
    <xf numFmtId="1" fontId="19" fillId="4" borderId="36" xfId="2" applyNumberFormat="1" applyFont="1" applyFill="1" applyBorder="1" applyAlignment="1">
      <alignment horizontal="center" vertical="center"/>
    </xf>
    <xf numFmtId="49" fontId="27" fillId="0" borderId="4" xfId="2" applyNumberFormat="1" applyFont="1" applyFill="1" applyBorder="1" applyAlignment="1">
      <alignment horizontal="center" vertical="center"/>
    </xf>
    <xf numFmtId="0" fontId="22" fillId="0" borderId="0" xfId="2" applyFont="1" applyFill="1" applyAlignment="1">
      <alignment horizontal="left" vertical="center" wrapText="1"/>
    </xf>
    <xf numFmtId="0" fontId="22" fillId="0" borderId="5" xfId="2" applyFont="1" applyFill="1" applyBorder="1" applyAlignment="1">
      <alignment horizontal="left" vertical="center" wrapText="1"/>
    </xf>
    <xf numFmtId="0" fontId="31" fillId="0" borderId="0" xfId="2" applyFont="1" applyFill="1" applyAlignment="1">
      <alignment horizontal="left" vertical="center"/>
    </xf>
    <xf numFmtId="0" fontId="18" fillId="4" borderId="35" xfId="2" applyFont="1" applyFill="1" applyBorder="1" applyAlignment="1">
      <alignment horizontal="center"/>
    </xf>
    <xf numFmtId="0" fontId="18" fillId="4" borderId="34" xfId="2" applyFont="1" applyFill="1" applyBorder="1" applyAlignment="1">
      <alignment horizontal="center"/>
    </xf>
    <xf numFmtId="0" fontId="18" fillId="0" borderId="0" xfId="2" applyFont="1"/>
    <xf numFmtId="0" fontId="18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8" fillId="0" borderId="16" xfId="2" applyFont="1" applyBorder="1" applyAlignment="1">
      <alignment horizontal="center" vertical="center"/>
    </xf>
    <xf numFmtId="0" fontId="18" fillId="0" borderId="1" xfId="2" applyFont="1" applyBorder="1" applyAlignment="1">
      <alignment vertical="center"/>
    </xf>
    <xf numFmtId="0" fontId="18" fillId="0" borderId="1" xfId="2" applyFont="1" applyBorder="1" applyAlignment="1">
      <alignment horizontal="center" vertical="center"/>
    </xf>
    <xf numFmtId="172" fontId="18" fillId="0" borderId="1" xfId="2" applyNumberFormat="1" applyFont="1" applyBorder="1" applyAlignment="1">
      <alignment vertical="center"/>
    </xf>
    <xf numFmtId="165" fontId="18" fillId="0" borderId="1" xfId="2" applyNumberFormat="1" applyFont="1" applyBorder="1" applyAlignment="1">
      <alignment vertical="center"/>
    </xf>
    <xf numFmtId="165" fontId="18" fillId="0" borderId="26" xfId="2" applyNumberFormat="1" applyFont="1" applyBorder="1" applyAlignment="1">
      <alignment horizontal="center" vertical="center"/>
    </xf>
    <xf numFmtId="2" fontId="18" fillId="0" borderId="26" xfId="2" applyNumberFormat="1" applyFont="1" applyBorder="1" applyAlignment="1">
      <alignment horizontal="center" vertical="center"/>
    </xf>
    <xf numFmtId="0" fontId="18" fillId="0" borderId="26" xfId="2" applyFont="1" applyBorder="1" applyAlignment="1">
      <alignment vertical="center"/>
    </xf>
    <xf numFmtId="165" fontId="18" fillId="0" borderId="3" xfId="2" applyNumberFormat="1" applyFont="1" applyBorder="1" applyAlignment="1">
      <alignment horizontal="center" vertical="center"/>
    </xf>
    <xf numFmtId="2" fontId="18" fillId="0" borderId="3" xfId="2" applyNumberFormat="1" applyFont="1" applyBorder="1" applyAlignment="1">
      <alignment horizontal="center" vertical="center"/>
    </xf>
    <xf numFmtId="4" fontId="18" fillId="0" borderId="3" xfId="2" applyNumberFormat="1" applyFont="1" applyBorder="1" applyAlignment="1">
      <alignment vertical="center"/>
    </xf>
    <xf numFmtId="0" fontId="18" fillId="0" borderId="3" xfId="2" applyFont="1" applyBorder="1" applyAlignment="1">
      <alignment vertical="center"/>
    </xf>
    <xf numFmtId="172" fontId="18" fillId="0" borderId="0" xfId="2" applyNumberFormat="1" applyFont="1" applyAlignment="1">
      <alignment vertical="center"/>
    </xf>
    <xf numFmtId="0" fontId="18" fillId="0" borderId="0" xfId="2" applyFont="1" applyAlignment="1">
      <alignment horizontal="center"/>
    </xf>
    <xf numFmtId="165" fontId="18" fillId="0" borderId="5" xfId="2" applyNumberFormat="1" applyFont="1" applyBorder="1" applyAlignment="1">
      <alignment vertical="center"/>
    </xf>
    <xf numFmtId="0" fontId="18" fillId="0" borderId="0" xfId="2" applyFont="1" applyAlignment="1">
      <alignment horizontal="left" vertical="center"/>
    </xf>
    <xf numFmtId="165" fontId="18" fillId="0" borderId="3" xfId="2" applyNumberFormat="1" applyFont="1" applyFill="1" applyBorder="1" applyAlignment="1">
      <alignment horizontal="center" vertical="center"/>
    </xf>
    <xf numFmtId="2" fontId="18" fillId="0" borderId="3" xfId="2" applyNumberFormat="1" applyFont="1" applyFill="1" applyBorder="1" applyAlignment="1">
      <alignment horizontal="center" vertical="center"/>
    </xf>
    <xf numFmtId="0" fontId="35" fillId="0" borderId="0" xfId="2" applyFont="1" applyFill="1"/>
    <xf numFmtId="0" fontId="18" fillId="0" borderId="0" xfId="2" applyFont="1" applyFill="1"/>
    <xf numFmtId="0" fontId="18" fillId="0" borderId="0" xfId="2" applyFont="1" applyFill="1" applyAlignment="1">
      <alignment horizontal="center" vertical="center"/>
    </xf>
    <xf numFmtId="0" fontId="18" fillId="0" borderId="0" xfId="2" applyFont="1" applyFill="1" applyAlignment="1">
      <alignment horizontal="center"/>
    </xf>
    <xf numFmtId="172" fontId="18" fillId="0" borderId="0" xfId="2" applyNumberFormat="1" applyFont="1" applyFill="1" applyAlignment="1">
      <alignment vertical="center"/>
    </xf>
    <xf numFmtId="165" fontId="18" fillId="0" borderId="5" xfId="2" applyNumberFormat="1" applyFont="1" applyFill="1" applyBorder="1" applyAlignment="1">
      <alignment vertical="center"/>
    </xf>
    <xf numFmtId="1" fontId="32" fillId="0" borderId="4" xfId="2" applyNumberFormat="1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left" vertical="center"/>
    </xf>
    <xf numFmtId="165" fontId="18" fillId="0" borderId="0" xfId="2" applyNumberFormat="1" applyFont="1" applyFill="1" applyAlignment="1">
      <alignment vertical="center"/>
    </xf>
    <xf numFmtId="165" fontId="18" fillId="0" borderId="0" xfId="2" applyNumberFormat="1" applyFont="1" applyAlignment="1">
      <alignment vertical="center"/>
    </xf>
    <xf numFmtId="165" fontId="18" fillId="0" borderId="3" xfId="2" applyNumberFormat="1" applyFont="1" applyBorder="1" applyAlignment="1">
      <alignment horizontal="left" vertical="center"/>
    </xf>
    <xf numFmtId="0" fontId="19" fillId="0" borderId="0" xfId="304" applyFont="1"/>
    <xf numFmtId="0" fontId="18" fillId="3" borderId="0" xfId="2" applyFont="1" applyFill="1" applyAlignment="1">
      <alignment horizontal="left" vertical="center"/>
    </xf>
    <xf numFmtId="165" fontId="18" fillId="3" borderId="3" xfId="2" applyNumberFormat="1" applyFont="1" applyFill="1" applyBorder="1" applyAlignment="1">
      <alignment horizontal="left" vertical="center"/>
    </xf>
    <xf numFmtId="2" fontId="18" fillId="3" borderId="3" xfId="2" applyNumberFormat="1" applyFont="1" applyFill="1" applyBorder="1" applyAlignment="1">
      <alignment horizontal="center" vertical="center"/>
    </xf>
    <xf numFmtId="165" fontId="18" fillId="3" borderId="3" xfId="2" applyNumberFormat="1" applyFont="1" applyFill="1" applyBorder="1" applyAlignment="1">
      <alignment horizontal="center" vertical="center"/>
    </xf>
    <xf numFmtId="0" fontId="18" fillId="0" borderId="2" xfId="2" applyFont="1" applyBorder="1" applyAlignment="1">
      <alignment horizontal="left" vertical="center"/>
    </xf>
    <xf numFmtId="0" fontId="18" fillId="0" borderId="3" xfId="2" applyFont="1" applyBorder="1" applyAlignment="1">
      <alignment horizontal="center" vertical="center"/>
    </xf>
    <xf numFmtId="0" fontId="18" fillId="0" borderId="9" xfId="2" applyFont="1" applyBorder="1" applyAlignment="1">
      <alignment horizontal="left"/>
    </xf>
    <xf numFmtId="0" fontId="18" fillId="0" borderId="10" xfId="2" applyFont="1" applyBorder="1" applyAlignment="1">
      <alignment horizontal="left"/>
    </xf>
    <xf numFmtId="0" fontId="18" fillId="0" borderId="9" xfId="2" applyFont="1" applyBorder="1" applyAlignment="1">
      <alignment horizontal="center"/>
    </xf>
    <xf numFmtId="2" fontId="18" fillId="0" borderId="9" xfId="2" applyNumberFormat="1" applyFont="1" applyBorder="1" applyAlignment="1">
      <alignment horizontal="center"/>
    </xf>
    <xf numFmtId="4" fontId="18" fillId="0" borderId="11" xfId="2" applyNumberFormat="1" applyFont="1" applyBorder="1" applyAlignment="1">
      <alignment vertical="center"/>
    </xf>
    <xf numFmtId="0" fontId="18" fillId="0" borderId="2" xfId="2" applyFont="1" applyBorder="1" applyAlignment="1">
      <alignment horizontal="left"/>
    </xf>
    <xf numFmtId="0" fontId="18" fillId="0" borderId="2" xfId="2" applyFont="1" applyBorder="1" applyAlignment="1">
      <alignment horizontal="center"/>
    </xf>
    <xf numFmtId="2" fontId="18" fillId="0" borderId="2" xfId="2" applyNumberFormat="1" applyFont="1" applyBorder="1" applyAlignment="1">
      <alignment horizontal="center"/>
    </xf>
    <xf numFmtId="0" fontId="18" fillId="0" borderId="2" xfId="2" applyFont="1" applyBorder="1"/>
    <xf numFmtId="44" fontId="18" fillId="0" borderId="0" xfId="2" applyNumberFormat="1" applyFont="1"/>
    <xf numFmtId="0" fontId="18" fillId="0" borderId="30" xfId="2" applyFont="1" applyBorder="1"/>
    <xf numFmtId="0" fontId="18" fillId="0" borderId="20" xfId="2" applyFont="1" applyBorder="1" applyAlignment="1">
      <alignment horizontal="center"/>
    </xf>
    <xf numFmtId="172" fontId="18" fillId="0" borderId="20" xfId="2" applyNumberFormat="1" applyFont="1" applyBorder="1" applyAlignment="1">
      <alignment vertical="center"/>
    </xf>
    <xf numFmtId="0" fontId="18" fillId="0" borderId="30" xfId="2" applyFont="1" applyBorder="1" applyAlignment="1">
      <alignment horizontal="center"/>
    </xf>
    <xf numFmtId="2" fontId="18" fillId="0" borderId="30" xfId="2" applyNumberFormat="1" applyFont="1" applyBorder="1" applyAlignment="1">
      <alignment horizontal="center"/>
    </xf>
    <xf numFmtId="4" fontId="18" fillId="0" borderId="24" xfId="2" applyNumberFormat="1" applyFont="1" applyBorder="1" applyAlignment="1">
      <alignment vertical="center"/>
    </xf>
    <xf numFmtId="0" fontId="18" fillId="0" borderId="10" xfId="2" applyFont="1" applyBorder="1" applyAlignment="1">
      <alignment horizontal="left" vertical="center"/>
    </xf>
    <xf numFmtId="165" fontId="18" fillId="0" borderId="11" xfId="2" applyNumberFormat="1" applyFont="1" applyBorder="1" applyAlignment="1">
      <alignment horizontal="center" vertical="center"/>
    </xf>
    <xf numFmtId="2" fontId="18" fillId="0" borderId="11" xfId="2" applyNumberFormat="1" applyFont="1" applyBorder="1" applyAlignment="1">
      <alignment horizontal="center" vertical="center"/>
    </xf>
    <xf numFmtId="2" fontId="18" fillId="0" borderId="0" xfId="2" applyNumberFormat="1" applyFont="1" applyAlignment="1">
      <alignment horizontal="center" vertical="center"/>
    </xf>
    <xf numFmtId="44" fontId="18" fillId="0" borderId="0" xfId="2" applyNumberFormat="1" applyFont="1" applyAlignment="1">
      <alignment horizontal="center" vertical="center"/>
    </xf>
    <xf numFmtId="184" fontId="18" fillId="0" borderId="0" xfId="2" applyNumberFormat="1" applyFont="1"/>
    <xf numFmtId="183" fontId="18" fillId="0" borderId="0" xfId="2" applyNumberFormat="1" applyFont="1"/>
    <xf numFmtId="0" fontId="18" fillId="0" borderId="0" xfId="153" applyFont="1" applyFill="1"/>
    <xf numFmtId="49" fontId="27" fillId="0" borderId="5" xfId="2" applyNumberFormat="1" applyFont="1" applyFill="1" applyBorder="1" applyAlignment="1">
      <alignment horizontal="center" vertical="center"/>
    </xf>
    <xf numFmtId="0" fontId="18" fillId="0" borderId="5" xfId="153" applyFont="1" applyFill="1" applyBorder="1"/>
    <xf numFmtId="10" fontId="18" fillId="0" borderId="0" xfId="153" applyNumberFormat="1" applyFont="1" applyFill="1"/>
    <xf numFmtId="44" fontId="19" fillId="0" borderId="0" xfId="2" applyNumberFormat="1" applyFont="1" applyFill="1"/>
    <xf numFmtId="44" fontId="18" fillId="0" borderId="0" xfId="2" applyNumberFormat="1" applyFont="1" applyFill="1"/>
    <xf numFmtId="0" fontId="22" fillId="0" borderId="0" xfId="155" applyFont="1" applyBorder="1" applyAlignment="1">
      <alignment horizontal="left" vertical="center" wrapText="1"/>
    </xf>
  </cellXfs>
  <cellStyles count="311">
    <cellStyle name="Euro" xfId="1" xr:uid="{00000000-0005-0000-0000-000000000000}"/>
    <cellStyle name="Euro 2" xfId="26" xr:uid="{4B574390-497C-4FE6-B92F-EEC40E2E44FD}"/>
    <cellStyle name="Euro 2 2" xfId="82" xr:uid="{42F7A704-50F8-427A-84D2-B9D901E09136}"/>
    <cellStyle name="Euro 2 2 2" xfId="235" xr:uid="{0D44DA1A-D574-4E34-9A35-C2B03356BCFA}"/>
    <cellStyle name="Euro 2 3" xfId="109" xr:uid="{27FDBE7F-112E-4E5B-A2F2-5728ED0C2577}"/>
    <cellStyle name="Euro 2 3 2" xfId="262" xr:uid="{998B0FB2-7DB2-416B-886B-C893570CF143}"/>
    <cellStyle name="Euro 2 4" xfId="143" xr:uid="{9DFA0679-1DF6-46EF-847A-19C53F399CED}"/>
    <cellStyle name="Euro 2 4 2" xfId="293" xr:uid="{D7501087-5C35-41DF-AE52-F275CC26782E}"/>
    <cellStyle name="Euro 2 5" xfId="180" xr:uid="{2971D046-3658-4949-803D-3EBA63AA8702}"/>
    <cellStyle name="Milliers 2" xfId="6" xr:uid="{00B31CB0-C7BD-41BC-BC12-79D00143E7E8}"/>
    <cellStyle name="Milliers 3" xfId="13" xr:uid="{1E964C46-DD65-460F-93E9-0AEBB983B194}"/>
    <cellStyle name="Milliers 3 2" xfId="70" xr:uid="{990F74BC-DB5A-4CBB-B664-3C7284F1AE98}"/>
    <cellStyle name="Milliers 3 2 2" xfId="223" xr:uid="{7CD013DC-FC91-4C4F-9B87-6BB1AA59B27A}"/>
    <cellStyle name="Milliers 3 3" xfId="97" xr:uid="{4F1BABAF-8511-4D11-9B26-0AB6ED5842E8}"/>
    <cellStyle name="Milliers 3 3 2" xfId="250" xr:uid="{44707F1F-61AC-41C3-98AE-8CFE383604B4}"/>
    <cellStyle name="Milliers 3 4" xfId="131" xr:uid="{7D253E67-FD75-42C0-BFC1-154E691C644A}"/>
    <cellStyle name="Milliers 3 4 2" xfId="281" xr:uid="{FD85F299-BFFB-42BA-B013-6A337D728784}"/>
    <cellStyle name="Milliers 3 5" xfId="168" xr:uid="{F9A222A9-6A44-4980-BE9F-3B982DC1BC70}"/>
    <cellStyle name="Milliers 4" xfId="23" xr:uid="{73C99E64-0FB5-4D58-82F5-477C8A57168C}"/>
    <cellStyle name="Milliers 4 2" xfId="35" xr:uid="{06BAE070-AE20-4A1B-96A9-9CF0A4E9AB5C}"/>
    <cellStyle name="Milliers 4 2 2" xfId="49" xr:uid="{B6584870-9314-4410-8E48-3ECCA67B52A2}"/>
    <cellStyle name="Milliers 4 2 2 2" xfId="202" xr:uid="{5B81AAF3-5FF8-405F-9829-C7391DE1D5DD}"/>
    <cellStyle name="Milliers 4 2 3" xfId="57" xr:uid="{A77F2073-FCB4-4E0A-8AE1-6B4D872F186F}"/>
    <cellStyle name="Milliers 4 2 3 2" xfId="210" xr:uid="{5D46587A-E9BA-4438-AEBC-DEB5EFDF0D53}"/>
    <cellStyle name="Milliers 4 2 4" xfId="188" xr:uid="{076D9D3F-02B1-4B7A-A445-30A8685479F6}"/>
    <cellStyle name="Milliers 4 3" xfId="79" xr:uid="{CC08B999-29D5-4676-81E6-5B599EC6E485}"/>
    <cellStyle name="Milliers 4 3 2" xfId="232" xr:uid="{31224A16-C37C-4F77-AF10-05C9268B8D64}"/>
    <cellStyle name="Milliers 4 4" xfId="54" xr:uid="{F3DDBDF8-71E0-44FD-A748-AE77C26E1F64}"/>
    <cellStyle name="Milliers 4 4 2" xfId="207" xr:uid="{B5A8A991-D8E6-4E9D-93DB-A1BE769B6ABD}"/>
    <cellStyle name="Milliers 4 5" xfId="106" xr:uid="{7696D1A3-694D-4639-AE86-944830F438E0}"/>
    <cellStyle name="Milliers 4 5 2" xfId="259" xr:uid="{32FE8F6D-C440-45A5-AD7F-E08B74A9E79A}"/>
    <cellStyle name="Milliers 4 6" xfId="116" xr:uid="{D63FF252-13F3-4C03-A109-899A53190017}"/>
    <cellStyle name="Milliers 4 6 2" xfId="268" xr:uid="{5F3E43D9-56D1-4C47-B887-76E79DE2D25D}"/>
    <cellStyle name="Milliers 4 7" xfId="140" xr:uid="{43154AAA-5EC6-43E0-9F02-51294EDAE315}"/>
    <cellStyle name="Milliers 4 7 2" xfId="290" xr:uid="{1F02038F-D5FE-423E-9FA0-C83FBBA42951}"/>
    <cellStyle name="Milliers 4 8" xfId="156" xr:uid="{EB8FA49E-1FEC-4F2F-89F0-5477A7B9BC69}"/>
    <cellStyle name="Milliers 4 8 2" xfId="307" xr:uid="{4E91DB50-760D-4CE7-9DA7-2F0A6F850A45}"/>
    <cellStyle name="Milliers 4 9" xfId="177" xr:uid="{533B13B6-23F4-44E1-A117-EF60B1FA4230}"/>
    <cellStyle name="Milliers 5" xfId="31" xr:uid="{99CF09F6-91F8-42E6-8E8D-D1800282D521}"/>
    <cellStyle name="Milliers 5 10" xfId="184" xr:uid="{356CA80E-1C8C-457B-923B-74E618708BE0}"/>
    <cellStyle name="Milliers 5 2" xfId="37" xr:uid="{34369771-89D8-4518-BBAE-4BEF4634E9E9}"/>
    <cellStyle name="Milliers 5 2 2" xfId="190" xr:uid="{BFD9E183-03C8-4A71-B26A-851AC5CE5B4D}"/>
    <cellStyle name="Milliers 5 3" xfId="60" xr:uid="{53B89B2B-406E-4D63-99B9-1AE3430DAF3F}"/>
    <cellStyle name="Milliers 5 3 2" xfId="213" xr:uid="{7DBAB30B-BBEC-4E1C-96AD-4D52875C036B}"/>
    <cellStyle name="Milliers 5 4" xfId="53" xr:uid="{534EB268-2566-407C-AF2E-74DF2722BEE1}"/>
    <cellStyle name="Milliers 5 4 2" xfId="206" xr:uid="{671F6B9F-C5C3-4A2D-A556-AAE6AF3B6F0A}"/>
    <cellStyle name="Milliers 5 5" xfId="86" xr:uid="{E823A0A9-87F5-4E78-869E-7A0C5F1EF735}"/>
    <cellStyle name="Milliers 5 5 2" xfId="239" xr:uid="{CD7D46D8-EBD0-4014-B1E7-81750A3361F1}"/>
    <cellStyle name="Milliers 5 6" xfId="113" xr:uid="{3978ACE3-39F6-4500-A27F-8F7D49BDBF2F}"/>
    <cellStyle name="Milliers 5 6 2" xfId="266" xr:uid="{E4AD486E-06E0-45BC-9806-8CFF5B3FB41B}"/>
    <cellStyle name="Milliers 5 7" xfId="117" xr:uid="{0EF44C93-73E1-437C-AB1F-71BDC4509515}"/>
    <cellStyle name="Milliers 5 7 2" xfId="269" xr:uid="{13C3F0F1-1DA9-4D1D-9BDC-023AC730DADB}"/>
    <cellStyle name="Milliers 5 8" xfId="147" xr:uid="{167DE157-4467-4256-9923-F8DB250F5790}"/>
    <cellStyle name="Milliers 5 8 2" xfId="297" xr:uid="{B1898A00-287C-4122-AA76-C8E9BC859C27}"/>
    <cellStyle name="Milliers 5 9" xfId="158" xr:uid="{98988791-EF01-4719-A7B5-CC90DFE9D0B3}"/>
    <cellStyle name="Milliers 5 9 2" xfId="309" xr:uid="{3F399607-5CA1-4ED1-9BAA-74346D8F0200}"/>
    <cellStyle name="Milliers 6" xfId="121" xr:uid="{63A871F8-9787-4323-BF92-CB1316FD4BF6}"/>
    <cellStyle name="Monétaire 2" xfId="4" xr:uid="{6454037D-F450-412B-9CCA-24BDFF3F3E11}"/>
    <cellStyle name="Monétaire 2 10" xfId="123" xr:uid="{F2C29B8D-484F-4E28-8A6A-257871655E63}"/>
    <cellStyle name="Monétaire 2 10 2" xfId="273" xr:uid="{E0DC9397-7622-410C-A03B-1ED98444C394}"/>
    <cellStyle name="Monétaire 2 11" xfId="43" xr:uid="{0FC146D5-7213-427E-A2D0-FDE8D1569512}"/>
    <cellStyle name="Monétaire 2 11 2" xfId="196" xr:uid="{C969A683-FB39-4486-A3B2-434518D325AB}"/>
    <cellStyle name="Monétaire 2 12" xfId="150" xr:uid="{76F37231-2144-4DEB-926A-FA07DB0ACD8E}"/>
    <cellStyle name="Monétaire 2 12 2" xfId="300" xr:uid="{CB4C2D4A-A532-4232-9090-E83E30883ED6}"/>
    <cellStyle name="Monétaire 2 13" xfId="154" xr:uid="{ACC6F5FF-7BFB-45F3-8C19-AA2312A734F0}"/>
    <cellStyle name="Monétaire 2 13 2" xfId="305" xr:uid="{3B4C166E-FC9E-4A46-BA83-3EC8553F7931}"/>
    <cellStyle name="Monétaire 2 14" xfId="161" xr:uid="{FD2BF322-5020-4EB4-907D-D8A21FB472F8}"/>
    <cellStyle name="Monétaire 2 2" xfId="10" xr:uid="{EDB53182-9EDF-46C0-8B08-855856CB3C32}"/>
    <cellStyle name="Monétaire 2 2 2" xfId="20" xr:uid="{F4859B30-0B9E-4B9D-9754-340BEDAACA52}"/>
    <cellStyle name="Monétaire 2 2 2 2" xfId="77" xr:uid="{BE017563-5D9E-4BAC-AC1C-C2CA4E4FB6D4}"/>
    <cellStyle name="Monétaire 2 2 2 2 2" xfId="230" xr:uid="{19FFD1D0-0EAA-44E2-A9ED-627777D0788C}"/>
    <cellStyle name="Monétaire 2 2 2 3" xfId="104" xr:uid="{D6E902B8-0D72-4BF2-9C92-7C86B96E63D4}"/>
    <cellStyle name="Monétaire 2 2 2 3 2" xfId="257" xr:uid="{78756ED6-59AB-4CBC-97A8-01F3434D389D}"/>
    <cellStyle name="Monétaire 2 2 2 4" xfId="138" xr:uid="{08FE9FB2-461D-4EA9-A913-6437DCAEB1D8}"/>
    <cellStyle name="Monétaire 2 2 2 4 2" xfId="288" xr:uid="{FE96BCF7-C37F-4BFB-9A98-0EFD8C3903EF}"/>
    <cellStyle name="Monétaire 2 2 2 5" xfId="175" xr:uid="{E48DA829-E6E4-41C8-8DBC-6D39DF3ED3AD}"/>
    <cellStyle name="Monétaire 2 2 3" xfId="67" xr:uid="{61F7759D-638A-4282-B36F-ABD767C2C849}"/>
    <cellStyle name="Monétaire 2 2 3 2" xfId="220" xr:uid="{E2002E82-BF92-40F7-BAD2-C0BF67D0B06B}"/>
    <cellStyle name="Monétaire 2 2 4" xfId="94" xr:uid="{ED57F46B-AA88-4223-8708-9E5AF19A162A}"/>
    <cellStyle name="Monétaire 2 2 4 2" xfId="247" xr:uid="{7D000059-191D-4E82-B8F5-8D76CE55F2CC}"/>
    <cellStyle name="Monétaire 2 2 5" xfId="128" xr:uid="{4F969CE9-C11A-4874-AF77-46338606FAF6}"/>
    <cellStyle name="Monétaire 2 2 5 2" xfId="278" xr:uid="{6947D390-45D9-4E3D-80B6-334D79738CFA}"/>
    <cellStyle name="Monétaire 2 2 6" xfId="165" xr:uid="{6F79AD1D-F7F1-4103-B3E4-93864E92A772}"/>
    <cellStyle name="Monétaire 2 3" xfId="12" xr:uid="{34787A83-B548-4834-B2DF-32A462FEAC7F}"/>
    <cellStyle name="Monétaire 2 3 2" xfId="69" xr:uid="{72FB0C60-DE63-4A11-ABFF-888F01F47360}"/>
    <cellStyle name="Monétaire 2 3 2 2" xfId="222" xr:uid="{C130E65E-7B1D-4086-A94E-837D0729719B}"/>
    <cellStyle name="Monétaire 2 3 3" xfId="96" xr:uid="{D41FC45F-87D1-4EC6-9F5A-996D16514A6D}"/>
    <cellStyle name="Monétaire 2 3 3 2" xfId="249" xr:uid="{94E362E9-CD25-4681-BCAA-6CFE292955BA}"/>
    <cellStyle name="Monétaire 2 3 4" xfId="130" xr:uid="{1D12BE3C-D4B7-40D2-93AD-07463490F3E2}"/>
    <cellStyle name="Monétaire 2 3 4 2" xfId="280" xr:uid="{AA53C89B-0029-4605-9A4F-436254502097}"/>
    <cellStyle name="Monétaire 2 3 5" xfId="167" xr:uid="{D857AFA0-0AEE-4B70-80F9-AC025895B615}"/>
    <cellStyle name="Monétaire 2 4" xfId="15" xr:uid="{80D72337-45A4-4E5D-A3C8-3D9A4AC9F400}"/>
    <cellStyle name="Monétaire 2 4 2" xfId="72" xr:uid="{BB7DF332-9623-4732-9F0C-4047C78A9F08}"/>
    <cellStyle name="Monétaire 2 4 2 2" xfId="225" xr:uid="{C8FE1F3F-007C-4D36-BD12-55AC3E937D2E}"/>
    <cellStyle name="Monétaire 2 4 3" xfId="99" xr:uid="{501FBE27-AC8C-4E3C-9347-8B32B3FCBD12}"/>
    <cellStyle name="Monétaire 2 4 3 2" xfId="252" xr:uid="{7B5554B8-32EB-4562-BBF9-97A47DAA2850}"/>
    <cellStyle name="Monétaire 2 4 4" xfId="133" xr:uid="{BB2615D5-8820-4507-9FD4-5581EF1049F4}"/>
    <cellStyle name="Monétaire 2 4 4 2" xfId="283" xr:uid="{66E549A2-70BB-4894-8B4C-EAC3C2E7DEB2}"/>
    <cellStyle name="Monétaire 2 4 5" xfId="170" xr:uid="{39505F5B-7862-4813-9D26-EF8DFB2E0227}"/>
    <cellStyle name="Monétaire 2 5" xfId="25" xr:uid="{0363A09E-03EA-436F-BD19-B964F9607EBF}"/>
    <cellStyle name="Monétaire 2 5 2" xfId="81" xr:uid="{64681957-0FF7-4EDE-A753-F7B3C06B7395}"/>
    <cellStyle name="Monétaire 2 5 2 2" xfId="234" xr:uid="{B05416FD-A7C4-41ED-8661-CDF7305091DB}"/>
    <cellStyle name="Monétaire 2 5 3" xfId="108" xr:uid="{8AD59D2A-B15A-44D0-A007-AF04504DE196}"/>
    <cellStyle name="Monétaire 2 5 3 2" xfId="261" xr:uid="{D353260B-F092-48AE-9BB5-9CC6115F3A7B}"/>
    <cellStyle name="Monétaire 2 5 4" xfId="142" xr:uid="{D0A3DD7C-066C-4B8C-BAB4-25F6AFFAB025}"/>
    <cellStyle name="Monétaire 2 5 4 2" xfId="292" xr:uid="{32F7491B-9097-4508-ABFD-D6F802DA9A07}"/>
    <cellStyle name="Monétaire 2 5 5" xfId="179" xr:uid="{C5EF10F9-C918-4DEB-914A-88556E9ABC44}"/>
    <cellStyle name="Monétaire 2 6" xfId="28" xr:uid="{4CF60422-6A93-4FF5-8172-BE9E013C00AA}"/>
    <cellStyle name="Monétaire 2 6 2" xfId="83" xr:uid="{640E1969-CCF5-48B4-96A1-BD2880E13B32}"/>
    <cellStyle name="Monétaire 2 6 2 2" xfId="236" xr:uid="{70B62384-3EA9-483A-BF77-094CF29B2119}"/>
    <cellStyle name="Monétaire 2 6 3" xfId="110" xr:uid="{1F13223B-1057-4F98-9D80-421DCC30D2B1}"/>
    <cellStyle name="Monétaire 2 6 3 2" xfId="263" xr:uid="{CF98FA50-4C20-4539-B35C-4C25A8475CA1}"/>
    <cellStyle name="Monétaire 2 6 4" xfId="144" xr:uid="{57369D0D-1E35-4877-B259-8D13B16D0BC7}"/>
    <cellStyle name="Monétaire 2 6 4 2" xfId="294" xr:uid="{53069DBB-A959-4A6B-A15E-B28A3406A6B5}"/>
    <cellStyle name="Monétaire 2 6 5" xfId="181" xr:uid="{32E076F6-BA4E-4457-BF69-35E1C6DBA454}"/>
    <cellStyle name="Monétaire 2 7" xfId="39" xr:uid="{78EECD9B-0D17-4D5F-81B9-5D0FA72A0BE8}"/>
    <cellStyle name="Monétaire 2 7 2" xfId="45" xr:uid="{A0E8C6D4-F171-4227-AE5B-A924D7E4896A}"/>
    <cellStyle name="Monétaire 2 7 2 2" xfId="198" xr:uid="{08C29395-0796-4B2C-A250-B7E242D89760}"/>
    <cellStyle name="Monétaire 2 7 3" xfId="192" xr:uid="{AF3045D0-FAB1-4D84-B91B-9B4066C9DDC4}"/>
    <cellStyle name="Monétaire 2 8" xfId="63" xr:uid="{1F74E83C-D244-4B79-973B-64974DABD051}"/>
    <cellStyle name="Monétaire 2 8 2" xfId="216" xr:uid="{FD4534AE-F6C9-4A71-898A-B1D346D25D15}"/>
    <cellStyle name="Monétaire 2 9" xfId="89" xr:uid="{8555A144-A911-4349-9AF2-8646D2CE9B63}"/>
    <cellStyle name="Monétaire 2 9 2" xfId="242" xr:uid="{1B78A9B6-75BD-4D42-8156-8300167F6337}"/>
    <cellStyle name="Monétaire 3" xfId="7" xr:uid="{66DFCBDB-C9FB-4C8D-8467-4F29B480DCD2}"/>
    <cellStyle name="Monétaire 3 2" xfId="18" xr:uid="{8CAD10FB-9587-4A0A-854A-CFB493C3C331}"/>
    <cellStyle name="Monétaire 3 2 2" xfId="75" xr:uid="{51DE33D4-7C96-4062-A73B-C00BE5EC2C8D}"/>
    <cellStyle name="Monétaire 3 2 2 2" xfId="228" xr:uid="{ADC05F3D-0319-43CF-A254-0BB9034937A0}"/>
    <cellStyle name="Monétaire 3 2 3" xfId="102" xr:uid="{2277F57E-CBA1-4585-8DB8-7870CEF1C6EA}"/>
    <cellStyle name="Monétaire 3 2 3 2" xfId="255" xr:uid="{FD6F4097-C8B2-48C3-9DC3-0A6486503B76}"/>
    <cellStyle name="Monétaire 3 2 4" xfId="136" xr:uid="{A8171866-F275-425B-854F-CBE5F8C86205}"/>
    <cellStyle name="Monétaire 3 2 4 2" xfId="286" xr:uid="{AF1528B7-0A81-4B2B-A03E-3C085FD0758A}"/>
    <cellStyle name="Monétaire 3 2 5" xfId="173" xr:uid="{08FED7F2-7EE7-40AD-AE16-3AD35D7C8A29}"/>
    <cellStyle name="Monétaire 3 3" xfId="29" xr:uid="{E44BF128-2034-4174-9F35-5D41F218D78C}"/>
    <cellStyle name="Monétaire 3 3 2" xfId="84" xr:uid="{F97F9B9D-3767-4115-BC52-E204311CE01F}"/>
    <cellStyle name="Monétaire 3 3 2 2" xfId="237" xr:uid="{B3E9969E-FADF-4B77-8C08-CFC9B9760251}"/>
    <cellStyle name="Monétaire 3 3 3" xfId="111" xr:uid="{118A2F1F-F911-468A-8FAE-A72B115703F5}"/>
    <cellStyle name="Monétaire 3 3 3 2" xfId="264" xr:uid="{BF5CE3F3-EA4B-4BD2-B1B6-B35AE24E08A4}"/>
    <cellStyle name="Monétaire 3 3 4" xfId="145" xr:uid="{4D68D425-AC64-4BD7-BF93-BBDAE33C8D0A}"/>
    <cellStyle name="Monétaire 3 3 4 2" xfId="295" xr:uid="{827FD955-1EBB-41C0-9FE8-24D7D2CF9EDB}"/>
    <cellStyle name="Monétaire 3 3 5" xfId="182" xr:uid="{F71DFCAF-DE6D-49D3-A481-173DD9CD60F3}"/>
    <cellStyle name="Monétaire 3 4" xfId="32" xr:uid="{990A3BF9-F318-4220-9D57-37AAE1468747}"/>
    <cellStyle name="Monétaire 3 4 2" xfId="87" xr:uid="{7A2057C0-6AEE-4C79-A2FE-79FB649EDBEC}"/>
    <cellStyle name="Monétaire 3 4 2 2" xfId="240" xr:uid="{F03BC8BF-FD9D-4CDC-8CB2-21CBD69A851B}"/>
    <cellStyle name="Monétaire 3 4 3" xfId="114" xr:uid="{32C25266-E6BC-49AA-95F0-114B63A99A4D}"/>
    <cellStyle name="Monétaire 3 4 3 2" xfId="267" xr:uid="{1DF81B70-82FE-46EE-AB7C-E597CDFF4F97}"/>
    <cellStyle name="Monétaire 3 4 4" xfId="148" xr:uid="{FE7904A9-50A1-49C3-B7DD-3A850EAFC98A}"/>
    <cellStyle name="Monétaire 3 4 4 2" xfId="298" xr:uid="{FB64491C-8D52-4934-A8F4-9206B290002B}"/>
    <cellStyle name="Monétaire 3 4 5" xfId="185" xr:uid="{9DE40227-25B1-4824-AD51-BCA35450F99A}"/>
    <cellStyle name="Monétaire 3 5" xfId="65" xr:uid="{8DDA844F-4F5D-45E1-AA5C-5C2724B6C562}"/>
    <cellStyle name="Monétaire 3 5 2" xfId="218" xr:uid="{24996500-2024-46DA-8D5E-D57993D30DE2}"/>
    <cellStyle name="Monétaire 3 6" xfId="92" xr:uid="{0E7EF73A-AF12-4285-8797-77E770B17A60}"/>
    <cellStyle name="Monétaire 3 6 2" xfId="245" xr:uid="{CC91CAF6-9D08-45D9-A610-97E909303008}"/>
    <cellStyle name="Monétaire 3 7" xfId="126" xr:uid="{83568C1B-28FD-4E82-A10F-1BDE6CA3ABA1}"/>
    <cellStyle name="Monétaire 3 7 2" xfId="276" xr:uid="{C81A33EA-2056-4221-9D98-5B3E8DD38923}"/>
    <cellStyle name="Monétaire 3 8" xfId="41" xr:uid="{BF54D887-9B2E-4BB3-9CCC-C8F8B358F26F}"/>
    <cellStyle name="Monétaire 3 8 2" xfId="194" xr:uid="{4A88215B-BF40-46C8-9FC1-35600F7EBAF9}"/>
    <cellStyle name="Monétaire 3 9" xfId="163" xr:uid="{A2BAACF5-35C7-4D4B-AABE-6AEA3D8DE6C3}"/>
    <cellStyle name="Monétaire 4" xfId="17" xr:uid="{22C0EC38-0660-4846-91E8-57FB8B09540F}"/>
    <cellStyle name="Monétaire 4 2" xfId="74" xr:uid="{19538BDE-FBFD-43C0-9987-B30D1312EC0A}"/>
    <cellStyle name="Monétaire 4 2 2" xfId="227" xr:uid="{3B29BD35-106E-4705-B183-6631EF5C852A}"/>
    <cellStyle name="Monétaire 4 3" xfId="101" xr:uid="{48ED0A5F-502E-41E3-A877-07433D285413}"/>
    <cellStyle name="Monétaire 4 3 2" xfId="254" xr:uid="{9D8D2BA1-0E4D-40C3-8073-7635528212F0}"/>
    <cellStyle name="Monétaire 4 4" xfId="135" xr:uid="{98307303-5587-4947-A1B4-2619262C391B}"/>
    <cellStyle name="Monétaire 4 4 2" xfId="285" xr:uid="{8B874BCA-2DD3-4BE5-8A7D-ED99995962C7}"/>
    <cellStyle name="Monétaire 4 5" xfId="172" xr:uid="{6A3C9EAB-3BEA-4D77-98DB-623E3DA3FA75}"/>
    <cellStyle name="Monétaire 5" xfId="61" xr:uid="{EF3D4618-2700-43AC-9817-3DFD843CD943}"/>
    <cellStyle name="Monétaire 5 2" xfId="214" xr:uid="{E062539D-5AE4-4954-AD79-327924C71796}"/>
    <cellStyle name="Monétaire 6" xfId="40" xr:uid="{9F7C29CD-D0A0-4FAD-80FC-94CBC86F5532}"/>
    <cellStyle name="Monétaire 6 2" xfId="193" xr:uid="{99674E89-FC26-451D-A562-3E1B5239146C}"/>
    <cellStyle name="Monétaire 7" xfId="91" xr:uid="{AAE04E56-7926-4D80-B9A9-EC359E7EF9E2}"/>
    <cellStyle name="Monétaire 7 2" xfId="244" xr:uid="{34AA10D6-25B0-4830-BE49-7A06D34AF0D3}"/>
    <cellStyle name="Monétaire 8" xfId="125" xr:uid="{E23675A6-5F8B-40FD-8AC2-EF7878B011BE}"/>
    <cellStyle name="Monétaire 8 2" xfId="275" xr:uid="{2EC85135-6F68-42FA-AF52-EE7A5D34CBB2}"/>
    <cellStyle name="Monétaire 9" xfId="302" xr:uid="{D65FDD06-BED4-42D3-80EE-7A780FCC203E}"/>
    <cellStyle name="Normal" xfId="0" builtinId="0"/>
    <cellStyle name="Normal 2" xfId="2" xr:uid="{BC3E4146-912B-4373-BF02-EC155E3D74F4}"/>
    <cellStyle name="Normal 3" xfId="3" xr:uid="{BE5750DB-CB28-4902-8C92-3C57A8D0724E}"/>
    <cellStyle name="Normal 3 10" xfId="152" xr:uid="{860C8E71-9BEB-4D8E-A773-689B5A51EFA1}"/>
    <cellStyle name="Normal 3 10 2" xfId="303" xr:uid="{C07C548E-1530-41AB-AB20-5DE771304A93}"/>
    <cellStyle name="Normal 3 11" xfId="160" xr:uid="{3E05DCD3-D86B-4B04-8730-E534A684E1F9}"/>
    <cellStyle name="Normal 3 2" xfId="9" xr:uid="{BFF471F4-66E3-4E11-95DC-1A509FE73A6D}"/>
    <cellStyle name="Normal 3 2 10" xfId="127" xr:uid="{69BAB604-504A-4883-9D81-B95BA199A3B0}"/>
    <cellStyle name="Normal 3 2 10 2" xfId="277" xr:uid="{6C449672-D699-4ADB-B4EF-D19A004BD09C}"/>
    <cellStyle name="Normal 3 2 11" xfId="153" xr:uid="{386B09C4-A67D-4524-8E3A-FAB0FFB41435}"/>
    <cellStyle name="Normal 3 2 11 2" xfId="304" xr:uid="{605FBE01-FC76-4547-92AF-E5DDE8849D38}"/>
    <cellStyle name="Normal 3 2 12" xfId="164" xr:uid="{0000A4A3-B9AB-4AD8-9F5C-39413C026A78}"/>
    <cellStyle name="Normal 3 2 2" xfId="11" xr:uid="{B486B6C4-4D94-4551-B838-D448D08F7C35}"/>
    <cellStyle name="Normal 3 2 2 2" xfId="68" xr:uid="{388C413F-0299-464D-86C7-DB24F5983CF5}"/>
    <cellStyle name="Normal 3 2 2 2 2" xfId="221" xr:uid="{D97F0142-4648-42CD-85FB-360A5FBFF2AC}"/>
    <cellStyle name="Normal 3 2 2 3" xfId="95" xr:uid="{6F40CA01-C629-4784-8853-3DD9E6F0439E}"/>
    <cellStyle name="Normal 3 2 2 3 2" xfId="248" xr:uid="{C03E4EC1-5BDA-4B49-A7A8-95830C2503DF}"/>
    <cellStyle name="Normal 3 2 2 4" xfId="129" xr:uid="{AA021C33-79B3-4DEA-8DD4-EE992D5BE68B}"/>
    <cellStyle name="Normal 3 2 2 4 2" xfId="279" xr:uid="{EFAE3A55-41D9-4882-8B45-BACF6D90BD92}"/>
    <cellStyle name="Normal 3 2 2 5" xfId="166" xr:uid="{E48B24AA-B3B9-4A0C-A1D2-4FCB2521AA6A}"/>
    <cellStyle name="Normal 3 2 3" xfId="19" xr:uid="{A47ED829-6F60-49DD-BE9D-8A78F9927195}"/>
    <cellStyle name="Normal 3 2 3 2" xfId="76" xr:uid="{7C09FDE8-CC37-4124-9FEC-AD1FD6405CD7}"/>
    <cellStyle name="Normal 3 2 3 2 2" xfId="229" xr:uid="{DBB6450A-7653-4F8E-B277-CC0B44A31BDF}"/>
    <cellStyle name="Normal 3 2 3 3" xfId="103" xr:uid="{66F488E8-01F9-4A7D-9ECD-13C3B2E75971}"/>
    <cellStyle name="Normal 3 2 3 3 2" xfId="256" xr:uid="{CBDF44CF-774C-453B-9556-843836FFD95F}"/>
    <cellStyle name="Normal 3 2 3 4" xfId="137" xr:uid="{B58742CF-D89E-4C28-AA01-37F4E802B355}"/>
    <cellStyle name="Normal 3 2 3 4 2" xfId="287" xr:uid="{EBA48440-8BDE-444D-B904-498B6C4DC637}"/>
    <cellStyle name="Normal 3 2 3 5" xfId="174" xr:uid="{6D553EC2-2D44-4BA7-AED8-4AF8847E7160}"/>
    <cellStyle name="Normal 3 2 4" xfId="24" xr:uid="{25001547-FDBA-455F-88C4-28EE827CAB0B}"/>
    <cellStyle name="Normal 3 2 4 2" xfId="80" xr:uid="{14AE1885-2FB1-4188-B3CB-2A667E0CB5E4}"/>
    <cellStyle name="Normal 3 2 4 2 2" xfId="233" xr:uid="{3A85118B-9047-465E-AD7A-15A20EEC9ACC}"/>
    <cellStyle name="Normal 3 2 4 3" xfId="107" xr:uid="{777DBCFA-632C-426D-A369-7D13EE83BF07}"/>
    <cellStyle name="Normal 3 2 4 3 2" xfId="260" xr:uid="{B5EEF748-D4E2-4139-A847-986BECE11DA7}"/>
    <cellStyle name="Normal 3 2 4 4" xfId="141" xr:uid="{CC6015AE-D661-49E1-B969-668A4CD55126}"/>
    <cellStyle name="Normal 3 2 4 4 2" xfId="291" xr:uid="{69928025-A3CA-4C48-A446-913036199B3A}"/>
    <cellStyle name="Normal 3 2 4 5" xfId="178" xr:uid="{F771FD17-06A3-4B1E-8420-081F2FA12CFA}"/>
    <cellStyle name="Normal 3 2 5" xfId="38" xr:uid="{6F460C10-3A9B-4AAA-8708-3D7A7AEB65D3}"/>
    <cellStyle name="Normal 3 2 5 2" xfId="44" xr:uid="{47619377-510A-41BD-854F-AC47C94C41A5}"/>
    <cellStyle name="Normal 3 2 5 2 2" xfId="197" xr:uid="{5362A361-7816-4670-90A1-10E9660F0EE8}"/>
    <cellStyle name="Normal 3 2 5 3" xfId="191" xr:uid="{2044F249-E2E5-4EC7-92F8-A98B63453743}"/>
    <cellStyle name="Normal 3 2 6" xfId="66" xr:uid="{9658E2B0-15D9-43F5-97E3-E2435013C329}"/>
    <cellStyle name="Normal 3 2 6 2" xfId="219" xr:uid="{AF2668F3-C4B6-493B-8DE5-3F0B2475E360}"/>
    <cellStyle name="Normal 3 2 7" xfId="46" xr:uid="{6B831102-A65F-4F5D-B871-D9E50BFFAE1C}"/>
    <cellStyle name="Normal 3 2 7 2" xfId="199" xr:uid="{4E9F35D8-D81B-4EF6-B900-2C16263D9C2D}"/>
    <cellStyle name="Normal 3 2 8" xfId="93" xr:uid="{90BCFBAE-B387-4D90-8DD7-67A306C782B9}"/>
    <cellStyle name="Normal 3 2 8 2" xfId="246" xr:uid="{5B2F765A-8341-415C-BE77-D3368141DF8A}"/>
    <cellStyle name="Normal 3 2 9" xfId="42" xr:uid="{3C245835-9661-461D-ABA3-19ECDBD4E411}"/>
    <cellStyle name="Normal 3 2 9 2" xfId="195" xr:uid="{BE71EDA6-10E1-4FB4-B7B9-76F234E5862F}"/>
    <cellStyle name="Normal 3 3" xfId="14" xr:uid="{EDE0E316-C49C-4174-8E53-EA507040EA80}"/>
    <cellStyle name="Normal 3 3 2" xfId="71" xr:uid="{A5213A19-6DA0-4F74-B940-08155E9C56FC}"/>
    <cellStyle name="Normal 3 3 2 2" xfId="224" xr:uid="{C5734B20-64D2-49E4-8C99-C6745D61A56B}"/>
    <cellStyle name="Normal 3 3 3" xfId="98" xr:uid="{C46A5BBC-7236-431F-A420-C43FB5F0E01E}"/>
    <cellStyle name="Normal 3 3 3 2" xfId="251" xr:uid="{4E62196B-139D-41B9-81A7-78922B843DBB}"/>
    <cellStyle name="Normal 3 3 4" xfId="132" xr:uid="{78C10962-43EC-46D9-A2B7-7B63481A45C4}"/>
    <cellStyle name="Normal 3 3 4 2" xfId="282" xr:uid="{CEFAE7CB-9CE9-4511-B094-195C26AF5CA1}"/>
    <cellStyle name="Normal 3 3 5" xfId="169" xr:uid="{DE234362-F0AA-42FF-9187-22F519705724}"/>
    <cellStyle name="Normal 3 4" xfId="27" xr:uid="{74D2B526-B11F-4B85-BB50-EB82C56AECAF}"/>
    <cellStyle name="Normal 3 5" xfId="34" xr:uid="{2FC1A6C4-2418-455C-BCE4-FA64E3340DBA}"/>
    <cellStyle name="Normal 3 5 2" xfId="48" xr:uid="{3A7F5781-8A2F-4C4D-85EE-F168FEC38A59}"/>
    <cellStyle name="Normal 3 5 2 2" xfId="201" xr:uid="{73872E34-9A7C-47B7-ACDB-B3445558BA43}"/>
    <cellStyle name="Normal 3 5 3" xfId="56" xr:uid="{EE10EEB8-EAE3-49F8-B63A-C0BED2E98CC2}"/>
    <cellStyle name="Normal 3 5 3 2" xfId="209" xr:uid="{DB3944A9-FF78-4954-9CC1-1631F591FE9A}"/>
    <cellStyle name="Normal 3 5 4" xfId="187" xr:uid="{BEC5A194-F949-43D0-9DF8-252E1B3C52BD}"/>
    <cellStyle name="Normal 3 6" xfId="62" xr:uid="{E67FC60C-C870-48EE-9331-B118918146B1}"/>
    <cellStyle name="Normal 3 6 2" xfId="215" xr:uid="{5245C8E1-BE7E-4451-A11F-CD6476B0D75A}"/>
    <cellStyle name="Normal 3 7" xfId="88" xr:uid="{D6FBD8F5-1432-4B0D-9C32-A447E3B2F9A3}"/>
    <cellStyle name="Normal 3 7 2" xfId="241" xr:uid="{0842C1DB-05C1-4D6F-B993-CA7FCA716F8E}"/>
    <cellStyle name="Normal 3 8" xfId="122" xr:uid="{B6FF858C-33AC-4C26-8AF4-B181125592DC}"/>
    <cellStyle name="Normal 3 8 2" xfId="272" xr:uid="{AAD9ED88-8D49-4F20-8D91-1B3EF454F3AC}"/>
    <cellStyle name="Normal 3 9" xfId="149" xr:uid="{5A4FEAAC-618D-4E39-825E-9CE3B7EFA2D8}"/>
    <cellStyle name="Normal 3 9 2" xfId="299" xr:uid="{DD0E1DF6-16F6-40EE-ABAC-1AF299517682}"/>
    <cellStyle name="Normal 4" xfId="22" xr:uid="{3B714B1C-6F99-4428-BA7C-0C404E9B6672}"/>
    <cellStyle name="Normal 4 10" xfId="176" xr:uid="{394114F6-A137-4E42-B576-FC25690D9418}"/>
    <cellStyle name="Normal 4 2" xfId="33" xr:uid="{2586984A-95FC-4AAC-B14B-96B2B194FC37}"/>
    <cellStyle name="Normal 4 2 2" xfId="47" xr:uid="{9F3280D1-84A6-4230-8575-8ADC057F4640}"/>
    <cellStyle name="Normal 4 2 2 2" xfId="200" xr:uid="{FD1B20BC-124C-4421-8475-5E587AFFF981}"/>
    <cellStyle name="Normal 4 2 3" xfId="55" xr:uid="{7C3C49FD-2DE4-4923-A4DD-EF8DCED2AC4B}"/>
    <cellStyle name="Normal 4 2 3 2" xfId="208" xr:uid="{E9D69A4F-2E7B-4080-8751-DFCC03B8441C}"/>
    <cellStyle name="Normal 4 2 4" xfId="118" xr:uid="{CF3AA925-681C-4D28-8C3E-8A20D0E2BF7F}"/>
    <cellStyle name="Normal 4 2 4 2" xfId="270" xr:uid="{75582307-CD62-4272-A58F-EA0BD5A8838E}"/>
    <cellStyle name="Normal 4 2 5" xfId="157" xr:uid="{5CCFE0C4-A98E-4C5B-A661-ED6EC85CD765}"/>
    <cellStyle name="Normal 4 2 5 2" xfId="308" xr:uid="{E37C20C9-A872-4204-9503-60A63CE01E07}"/>
    <cellStyle name="Normal 4 2 6" xfId="186" xr:uid="{937F593F-236B-44E5-B0A0-FA022A188D44}"/>
    <cellStyle name="Normal 4 3" xfId="58" xr:uid="{6A6CE698-BD7C-440B-BB75-4C37057135F5}"/>
    <cellStyle name="Normal 4 3 2" xfId="50" xr:uid="{B69AC75F-F9FE-426C-9EFA-89B4DF902767}"/>
    <cellStyle name="Normal 4 3 2 2" xfId="203" xr:uid="{E46F7C7C-DB05-4A17-8498-F5BD92E58E1D}"/>
    <cellStyle name="Normal 4 3 3" xfId="211" xr:uid="{3F973023-E890-49BA-BCFC-E6C5530EE8A4}"/>
    <cellStyle name="Normal 4 4" xfId="51" xr:uid="{93599661-5886-42A1-BCE9-A25FA31D2963}"/>
    <cellStyle name="Normal 4 4 2" xfId="204" xr:uid="{CA09D61F-756B-40BD-9F47-02587779B0D8}"/>
    <cellStyle name="Normal 4 5" xfId="78" xr:uid="{D23F2A7B-0A4F-437E-AEFC-92B52C3A9113}"/>
    <cellStyle name="Normal 4 5 2" xfId="231" xr:uid="{527347F0-1D49-405E-A608-28B0284568DB}"/>
    <cellStyle name="Normal 4 6" xfId="105" xr:uid="{A4C6C187-7955-445D-8048-B6261C8EDED3}"/>
    <cellStyle name="Normal 4 6 2" xfId="258" xr:uid="{2B2AA87D-930A-42C1-B78E-A93CFC115784}"/>
    <cellStyle name="Normal 4 7" xfId="119" xr:uid="{A1554499-D716-49F5-95B3-96338D0A86A4}"/>
    <cellStyle name="Normal 4 7 2" xfId="271" xr:uid="{49877649-037E-4E7E-ADC2-69528AA5CB21}"/>
    <cellStyle name="Normal 4 8" xfId="139" xr:uid="{AFD4FFA3-6C07-4DE7-9540-907B503B1A21}"/>
    <cellStyle name="Normal 4 8 2" xfId="289" xr:uid="{80EC9840-EDB0-4D4D-A95F-4B4A4B66861F}"/>
    <cellStyle name="Normal 4 9" xfId="155" xr:uid="{B6C74406-98B2-4C91-9C96-6CC6979AFFF0}"/>
    <cellStyle name="Normal 4 9 2" xfId="306" xr:uid="{606DE297-E55D-4228-A3E8-1C48482F06C8}"/>
    <cellStyle name="Normal 5" xfId="21" xr:uid="{64545E8B-075A-47C7-B297-9569EBD39407}"/>
    <cellStyle name="Normal 6" xfId="30" xr:uid="{E7AF0B15-6860-4476-A226-3B0D15712201}"/>
    <cellStyle name="Normal 6 2" xfId="36" xr:uid="{4241E19C-43A2-4662-92F0-C8975E051E6A}"/>
    <cellStyle name="Normal 6 2 2" xfId="189" xr:uid="{10ECA628-3C18-4201-B58A-6A608CC2D202}"/>
    <cellStyle name="Normal 6 3" xfId="59" xr:uid="{ED3934C0-5C79-4427-BD36-1398ED11FC4F}"/>
    <cellStyle name="Normal 6 3 2" xfId="212" xr:uid="{D063C5CF-5C8A-4A27-9038-0BBF16A2517F}"/>
    <cellStyle name="Normal 6 4" xfId="52" xr:uid="{53E3875E-0095-4208-BDB9-8F0AE09EABE7}"/>
    <cellStyle name="Normal 6 4 2" xfId="205" xr:uid="{D6AF9786-98D7-4D06-B79F-9124EB067FA0}"/>
    <cellStyle name="Normal 6 5" xfId="85" xr:uid="{960E6149-A59B-4FBD-84A4-B6EB85815297}"/>
    <cellStyle name="Normal 6 5 2" xfId="238" xr:uid="{39654F93-0A11-4650-83D5-F89F91E8CB15}"/>
    <cellStyle name="Normal 6 6" xfId="112" xr:uid="{68F65C9E-7136-4F27-93C9-04DEAF0261A5}"/>
    <cellStyle name="Normal 6 6 2" xfId="265" xr:uid="{3510F47C-E99A-4086-8006-DF7F6ACE75FB}"/>
    <cellStyle name="Normal 6 7" xfId="146" xr:uid="{BAD402DA-1D63-4BD2-84D2-4EDE38317380}"/>
    <cellStyle name="Normal 6 7 2" xfId="296" xr:uid="{842EE123-4F14-49B8-AE2E-389CD0AF80AA}"/>
    <cellStyle name="Normal 6 8" xfId="159" xr:uid="{B5EA711F-6CBD-471E-9ACC-146705917EC7}"/>
    <cellStyle name="Normal 6 8 2" xfId="310" xr:uid="{CC253EB6-31B4-4A54-89E5-DC5BD483509B}"/>
    <cellStyle name="Normal 6 9" xfId="183" xr:uid="{71C49200-33B4-48ED-AFC9-04870AE1EE49}"/>
    <cellStyle name="Normal 7" xfId="115" xr:uid="{81EC48FB-5E5E-43FB-87A8-FFD51C9A7A28}"/>
    <cellStyle name="Normal 8" xfId="120" xr:uid="{68CD8B13-A7BB-4570-907B-4E6B34962BD6}"/>
    <cellStyle name="Pourcentage 2" xfId="5" xr:uid="{08F95858-F134-4E59-94B0-555B63F4BC80}"/>
    <cellStyle name="Pourcentage 2 2" xfId="16" xr:uid="{580388A3-0314-4C78-B444-46C1B6D8B510}"/>
    <cellStyle name="Pourcentage 2 2 2" xfId="73" xr:uid="{94E05AA3-FF45-4AB9-8635-FA0256970FF2}"/>
    <cellStyle name="Pourcentage 2 2 2 2" xfId="226" xr:uid="{EC1DD103-38B7-429A-A8ED-BAAE0718E321}"/>
    <cellStyle name="Pourcentage 2 2 3" xfId="100" xr:uid="{8E32516D-3CFE-46F3-AB6B-B60246715D40}"/>
    <cellStyle name="Pourcentage 2 2 3 2" xfId="253" xr:uid="{EDBD601F-5F56-4613-B164-39B9E4F488D2}"/>
    <cellStyle name="Pourcentage 2 2 4" xfId="134" xr:uid="{E347527C-7B56-43CB-8EFD-BB2B52B58F75}"/>
    <cellStyle name="Pourcentage 2 2 4 2" xfId="284" xr:uid="{2787FE19-5964-4F1C-8E40-1E7C550DD83C}"/>
    <cellStyle name="Pourcentage 2 2 5" xfId="171" xr:uid="{6A9C1257-F3DF-4561-BC7C-B168DE1C6CB3}"/>
    <cellStyle name="Pourcentage 2 3" xfId="64" xr:uid="{EE7547A8-F479-480B-9249-43A75AE80B08}"/>
    <cellStyle name="Pourcentage 2 3 2" xfId="217" xr:uid="{214F866A-741E-4194-9E85-37E9FDBD7E55}"/>
    <cellStyle name="Pourcentage 2 4" xfId="90" xr:uid="{E0753ED3-9732-4E0B-AE24-9144BE8EF537}"/>
    <cellStyle name="Pourcentage 2 4 2" xfId="243" xr:uid="{E38AD838-5A73-4082-A063-D36A35B5861E}"/>
    <cellStyle name="Pourcentage 2 5" xfId="124" xr:uid="{57B7A9BF-DE43-4432-9FD5-7059EDC2A9D7}"/>
    <cellStyle name="Pourcentage 2 5 2" xfId="274" xr:uid="{65A8D42C-D7CA-4BE8-9980-ECC603BC6270}"/>
    <cellStyle name="Pourcentage 2 6" xfId="151" xr:uid="{6010F809-CBFC-4008-BEE8-8EAFBC2CA6EE}"/>
    <cellStyle name="Pourcentage 2 6 2" xfId="301" xr:uid="{0CC76294-3AB5-4201-ACC5-4D70B5DD2761}"/>
    <cellStyle name="Pourcentage 2 7" xfId="162" xr:uid="{9433767E-7478-4ADD-9164-005AA0E20FDB}"/>
    <cellStyle name="Pourcentage 3" xfId="8" xr:uid="{13233A57-72B5-4E19-80AA-7D31B03B7618}"/>
  </cellStyles>
  <dxfs count="0"/>
  <tableStyles count="0" defaultTableStyle="TableStyleMedium2" defaultPivotStyle="PivotStyleLight16"/>
  <colors>
    <mruColors>
      <color rgb="FF00FF00"/>
      <color rgb="FF0000FF"/>
      <color rgb="FF99FFCC"/>
      <color rgb="FF29F750"/>
      <color rgb="FFC1FFE0"/>
      <color rgb="FFFBFBFB"/>
      <color rgb="FFFFFFCC"/>
      <color rgb="FFFFFF99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94FE6-ABDF-4CA7-8EF9-FC470ED00513}">
  <sheetPr>
    <tabColor rgb="FFFFFF00"/>
    <pageSetUpPr fitToPage="1"/>
  </sheetPr>
  <dimension ref="A1:AQ542"/>
  <sheetViews>
    <sheetView showGridLines="0" tabSelected="1" view="pageBreakPreview" zoomScaleNormal="100" zoomScaleSheetLayoutView="100" workbookViewId="0">
      <selection activeCell="D10" sqref="D10"/>
    </sheetView>
  </sheetViews>
  <sheetFormatPr baseColWidth="10" defaultColWidth="11.42578125" defaultRowHeight="12.75"/>
  <cols>
    <col min="1" max="1" width="5.85546875" style="166" customWidth="1"/>
    <col min="2" max="2" width="11.42578125" style="165"/>
    <col min="3" max="3" width="11.5703125" style="165" bestFit="1" customWidth="1"/>
    <col min="4" max="4" width="11.42578125" style="165" customWidth="1"/>
    <col min="5" max="5" width="25.42578125" style="165" customWidth="1"/>
    <col min="6" max="6" width="6" style="165" customWidth="1"/>
    <col min="7" max="8" width="9.7109375" style="165" customWidth="1"/>
    <col min="9" max="9" width="12.85546875" style="165" customWidth="1"/>
    <col min="10" max="10" width="15.7109375" style="165" customWidth="1"/>
    <col min="11" max="11" width="11.85546875" style="165" bestFit="1" customWidth="1"/>
    <col min="12" max="12" width="13.28515625" style="165" bestFit="1" customWidth="1"/>
    <col min="13" max="13" width="14.42578125" style="165" bestFit="1" customWidth="1"/>
    <col min="14" max="14" width="12.42578125" style="165" bestFit="1" customWidth="1"/>
    <col min="15" max="15" width="20.140625" style="165" customWidth="1"/>
    <col min="16" max="16" width="6.42578125" style="165" customWidth="1"/>
    <col min="17" max="18" width="12.140625" style="165" bestFit="1" customWidth="1"/>
    <col min="19" max="19" width="11.42578125" style="165"/>
    <col min="20" max="20" width="13.42578125" style="165" customWidth="1"/>
    <col min="21" max="24" width="11.42578125" style="165"/>
    <col min="25" max="25" width="16.7109375" style="165" customWidth="1"/>
    <col min="26" max="26" width="11.42578125" style="166"/>
    <col min="27" max="27" width="15.28515625" style="166" customWidth="1"/>
    <col min="28" max="29" width="11.85546875" style="166" bestFit="1" customWidth="1"/>
    <col min="30" max="31" width="11.42578125" style="166"/>
    <col min="32" max="32" width="13.7109375" style="166" customWidth="1"/>
    <col min="33" max="35" width="11.42578125" style="165"/>
    <col min="36" max="36" width="16.7109375" style="165" customWidth="1"/>
    <col min="37" max="37" width="11.42578125" style="166"/>
    <col min="38" max="38" width="15.28515625" style="166" customWidth="1"/>
    <col min="39" max="39" width="15" style="166" customWidth="1"/>
    <col min="40" max="40" width="11.85546875" style="166" bestFit="1" customWidth="1"/>
    <col min="41" max="42" width="11.42578125" style="166"/>
    <col min="43" max="43" width="13.7109375" style="166" customWidth="1"/>
    <col min="44" max="44" width="12.28515625" style="165" bestFit="1" customWidth="1"/>
    <col min="45" max="16384" width="11.42578125" style="165"/>
  </cols>
  <sheetData>
    <row r="1" spans="1:11" ht="27" customHeight="1" thickBot="1">
      <c r="A1" s="158" t="s">
        <v>329</v>
      </c>
      <c r="B1" s="163"/>
      <c r="C1" s="164"/>
      <c r="D1" s="107" t="s">
        <v>328</v>
      </c>
      <c r="E1" s="108"/>
      <c r="F1" s="108"/>
      <c r="G1" s="108"/>
      <c r="H1" s="108"/>
      <c r="I1" s="108"/>
      <c r="J1" s="109"/>
    </row>
    <row r="2" spans="1:11" ht="24.95" customHeight="1">
      <c r="A2" s="110" t="s">
        <v>22</v>
      </c>
      <c r="B2" s="111"/>
      <c r="C2" s="112"/>
      <c r="D2" s="119"/>
      <c r="E2" s="167"/>
      <c r="F2" s="167"/>
      <c r="G2" s="167"/>
      <c r="H2" s="167"/>
      <c r="I2" s="167"/>
      <c r="J2" s="168"/>
    </row>
    <row r="3" spans="1:11" ht="41.25" customHeight="1">
      <c r="A3" s="113"/>
      <c r="B3" s="114"/>
      <c r="C3" s="115"/>
      <c r="D3" s="142" t="s">
        <v>321</v>
      </c>
      <c r="E3" s="120"/>
      <c r="F3" s="120"/>
      <c r="G3" s="120"/>
      <c r="H3" s="120"/>
      <c r="I3" s="120"/>
      <c r="J3" s="121"/>
    </row>
    <row r="4" spans="1:11" ht="27.75" customHeight="1" thickBot="1">
      <c r="A4" s="116"/>
      <c r="B4" s="117"/>
      <c r="C4" s="118"/>
      <c r="D4" s="122"/>
      <c r="E4" s="123"/>
      <c r="F4" s="123"/>
      <c r="G4" s="123"/>
      <c r="H4" s="123"/>
      <c r="I4" s="123"/>
      <c r="J4" s="124"/>
    </row>
    <row r="5" spans="1:11" ht="12.75" customHeight="1">
      <c r="A5" s="149" t="s">
        <v>21</v>
      </c>
      <c r="B5" s="128" t="s">
        <v>20</v>
      </c>
      <c r="C5" s="129"/>
      <c r="D5" s="129"/>
      <c r="E5" s="130"/>
      <c r="F5" s="136" t="s">
        <v>4</v>
      </c>
      <c r="G5" s="152" t="s">
        <v>19</v>
      </c>
      <c r="H5" s="152" t="s">
        <v>330</v>
      </c>
      <c r="I5" s="153" t="s">
        <v>18</v>
      </c>
      <c r="J5" s="146" t="s">
        <v>17</v>
      </c>
    </row>
    <row r="6" spans="1:11">
      <c r="A6" s="150"/>
      <c r="B6" s="119"/>
      <c r="C6" s="131"/>
      <c r="D6" s="131"/>
      <c r="E6" s="132"/>
      <c r="F6" s="137"/>
      <c r="G6" s="156"/>
      <c r="H6" s="156"/>
      <c r="I6" s="154"/>
      <c r="J6" s="147"/>
    </row>
    <row r="7" spans="1:11" ht="13.5" thickBot="1">
      <c r="A7" s="151"/>
      <c r="B7" s="133"/>
      <c r="C7" s="134"/>
      <c r="D7" s="134"/>
      <c r="E7" s="135"/>
      <c r="F7" s="138"/>
      <c r="G7" s="157"/>
      <c r="H7" s="157"/>
      <c r="I7" s="155"/>
      <c r="J7" s="148"/>
    </row>
    <row r="8" spans="1:11" ht="15" customHeight="1">
      <c r="A8" s="100"/>
      <c r="B8" s="169"/>
      <c r="C8" s="170"/>
      <c r="D8" s="171"/>
      <c r="E8" s="172"/>
      <c r="F8" s="173"/>
      <c r="G8" s="174"/>
      <c r="H8" s="174"/>
      <c r="I8" s="175"/>
      <c r="J8" s="73"/>
    </row>
    <row r="9" spans="1:11" ht="15" customHeight="1">
      <c r="A9" s="94" t="s">
        <v>16</v>
      </c>
      <c r="B9" s="139" t="s">
        <v>320</v>
      </c>
      <c r="C9" s="140"/>
      <c r="D9" s="140"/>
      <c r="E9" s="141"/>
      <c r="F9" s="176" t="s">
        <v>7</v>
      </c>
      <c r="G9" s="177"/>
      <c r="H9" s="177"/>
      <c r="I9" s="178"/>
      <c r="J9" s="61"/>
    </row>
    <row r="10" spans="1:11" ht="15" customHeight="1">
      <c r="A10" s="94"/>
      <c r="B10" s="233"/>
      <c r="C10" s="106"/>
      <c r="D10" s="106"/>
      <c r="E10" s="233"/>
      <c r="F10" s="176"/>
      <c r="G10" s="177"/>
      <c r="H10" s="177"/>
      <c r="I10" s="178"/>
      <c r="J10" s="67"/>
    </row>
    <row r="11" spans="1:11" ht="15" customHeight="1">
      <c r="A11" s="99"/>
      <c r="B11" s="98"/>
      <c r="C11" s="97"/>
      <c r="D11" s="96"/>
      <c r="E11" s="95"/>
      <c r="F11" s="176"/>
      <c r="G11" s="177"/>
      <c r="H11" s="177"/>
      <c r="I11" s="178"/>
      <c r="J11" s="67"/>
    </row>
    <row r="12" spans="1:11" ht="15" customHeight="1">
      <c r="A12" s="94" t="s">
        <v>15</v>
      </c>
      <c r="B12" s="139" t="s">
        <v>319</v>
      </c>
      <c r="C12" s="140"/>
      <c r="D12" s="140"/>
      <c r="E12" s="141"/>
      <c r="F12" s="176"/>
      <c r="G12" s="177"/>
      <c r="H12" s="177"/>
      <c r="I12" s="178"/>
      <c r="J12" s="67"/>
    </row>
    <row r="13" spans="1:11" ht="15" customHeight="1">
      <c r="A13" s="94"/>
      <c r="B13" s="233"/>
      <c r="C13" s="106"/>
      <c r="D13" s="106"/>
      <c r="E13" s="233"/>
      <c r="F13" s="176"/>
      <c r="G13" s="177"/>
      <c r="H13" s="177"/>
      <c r="I13" s="178"/>
      <c r="J13" s="67"/>
    </row>
    <row r="14" spans="1:11" ht="15" customHeight="1">
      <c r="A14" s="99"/>
      <c r="B14" s="98"/>
      <c r="C14" s="97"/>
      <c r="D14" s="96"/>
      <c r="E14" s="95"/>
      <c r="F14" s="176"/>
      <c r="G14" s="177"/>
      <c r="H14" s="177"/>
      <c r="I14" s="179"/>
      <c r="J14" s="67"/>
      <c r="K14" s="71"/>
    </row>
    <row r="15" spans="1:11" ht="12.75" customHeight="1">
      <c r="A15" s="94" t="s">
        <v>14</v>
      </c>
      <c r="B15" s="139" t="s">
        <v>318</v>
      </c>
      <c r="C15" s="140"/>
      <c r="D15" s="140"/>
      <c r="E15" s="141"/>
      <c r="F15" s="176" t="s">
        <v>7</v>
      </c>
      <c r="G15" s="177"/>
      <c r="H15" s="177"/>
      <c r="I15" s="178"/>
      <c r="J15" s="61"/>
    </row>
    <row r="16" spans="1:11" ht="15" customHeight="1">
      <c r="A16" s="16"/>
      <c r="B16" s="14" t="s">
        <v>317</v>
      </c>
      <c r="C16" s="166"/>
      <c r="D16" s="180"/>
      <c r="E16" s="15"/>
      <c r="F16" s="176" t="s">
        <v>6</v>
      </c>
      <c r="G16" s="177">
        <v>1</v>
      </c>
      <c r="H16" s="177"/>
      <c r="I16" s="69"/>
      <c r="J16" s="67">
        <f>G16*I16</f>
        <v>0</v>
      </c>
      <c r="K16" s="71"/>
    </row>
    <row r="17" spans="1:11" ht="15" customHeight="1">
      <c r="A17" s="16"/>
      <c r="B17" s="14"/>
      <c r="C17" s="166"/>
      <c r="D17" s="180"/>
      <c r="E17" s="15"/>
      <c r="F17" s="176"/>
      <c r="G17" s="177"/>
      <c r="H17" s="177"/>
      <c r="I17" s="17"/>
      <c r="J17" s="67"/>
      <c r="K17" s="71"/>
    </row>
    <row r="18" spans="1:11" ht="15" customHeight="1">
      <c r="A18" s="10" t="s">
        <v>13</v>
      </c>
      <c r="B18" s="14" t="s">
        <v>316</v>
      </c>
      <c r="C18" s="181"/>
      <c r="D18" s="180"/>
      <c r="E18" s="182"/>
      <c r="F18" s="176"/>
      <c r="G18" s="177"/>
      <c r="H18" s="177"/>
      <c r="I18" s="17"/>
      <c r="J18" s="67"/>
      <c r="K18" s="71"/>
    </row>
    <row r="19" spans="1:11" ht="15" customHeight="1">
      <c r="A19" s="16"/>
      <c r="B19" s="183" t="s">
        <v>315</v>
      </c>
      <c r="C19" s="11"/>
      <c r="D19" s="11"/>
      <c r="E19" s="11"/>
      <c r="F19" s="176" t="s">
        <v>3</v>
      </c>
      <c r="G19" s="177">
        <v>4</v>
      </c>
      <c r="H19" s="177"/>
      <c r="I19" s="17"/>
      <c r="J19" s="67">
        <f>G19*I19</f>
        <v>0</v>
      </c>
      <c r="K19" s="71"/>
    </row>
    <row r="20" spans="1:11" ht="15" customHeight="1">
      <c r="A20" s="16"/>
      <c r="B20" s="183" t="s">
        <v>314</v>
      </c>
      <c r="C20" s="11"/>
      <c r="D20" s="11"/>
      <c r="E20" s="11"/>
      <c r="F20" s="176" t="s">
        <v>6</v>
      </c>
      <c r="G20" s="177">
        <v>1</v>
      </c>
      <c r="H20" s="177"/>
      <c r="I20" s="17"/>
      <c r="J20" s="67">
        <f>G20*I20</f>
        <v>0</v>
      </c>
      <c r="K20" s="71"/>
    </row>
    <row r="21" spans="1:11" ht="15" customHeight="1">
      <c r="A21" s="16"/>
      <c r="B21" s="183" t="s">
        <v>313</v>
      </c>
      <c r="C21" s="11"/>
      <c r="D21" s="11"/>
      <c r="E21" s="11"/>
      <c r="F21" s="176" t="s">
        <v>6</v>
      </c>
      <c r="G21" s="177">
        <v>1</v>
      </c>
      <c r="H21" s="177"/>
      <c r="I21" s="17"/>
      <c r="J21" s="67">
        <f>G21*I21</f>
        <v>0</v>
      </c>
      <c r="K21" s="71"/>
    </row>
    <row r="22" spans="1:11" ht="15" customHeight="1">
      <c r="A22" s="16"/>
      <c r="B22" s="183"/>
      <c r="C22" s="11"/>
      <c r="D22" s="11"/>
      <c r="E22" s="11"/>
      <c r="F22" s="176"/>
      <c r="G22" s="177"/>
      <c r="H22" s="177"/>
      <c r="I22" s="17"/>
      <c r="J22" s="67"/>
      <c r="K22" s="71"/>
    </row>
    <row r="23" spans="1:11" ht="15" customHeight="1">
      <c r="A23" s="10" t="s">
        <v>12</v>
      </c>
      <c r="B23" s="14" t="s">
        <v>312</v>
      </c>
      <c r="C23" s="181"/>
      <c r="D23" s="180"/>
      <c r="E23" s="182"/>
      <c r="F23" s="176"/>
      <c r="G23" s="177"/>
      <c r="H23" s="177"/>
      <c r="I23" s="17"/>
      <c r="J23" s="67"/>
      <c r="K23" s="71"/>
    </row>
    <row r="24" spans="1:11" ht="15" customHeight="1">
      <c r="A24" s="16"/>
      <c r="B24" s="183" t="s">
        <v>311</v>
      </c>
      <c r="C24" s="11"/>
      <c r="D24" s="11"/>
      <c r="E24" s="11"/>
      <c r="F24" s="176" t="s">
        <v>6</v>
      </c>
      <c r="G24" s="177">
        <v>1</v>
      </c>
      <c r="H24" s="177"/>
      <c r="I24" s="17"/>
      <c r="J24" s="67">
        <f>G24*I24</f>
        <v>0</v>
      </c>
      <c r="K24" s="71"/>
    </row>
    <row r="25" spans="1:11" ht="15" customHeight="1">
      <c r="A25" s="16"/>
      <c r="B25" s="183" t="s">
        <v>310</v>
      </c>
      <c r="C25" s="11"/>
      <c r="D25" s="11"/>
      <c r="E25" s="11"/>
      <c r="F25" s="176" t="s">
        <v>6</v>
      </c>
      <c r="G25" s="177">
        <v>1</v>
      </c>
      <c r="H25" s="177"/>
      <c r="I25" s="17"/>
      <c r="J25" s="67">
        <f>G25*I25</f>
        <v>0</v>
      </c>
      <c r="K25" s="71"/>
    </row>
    <row r="26" spans="1:11" ht="15" customHeight="1">
      <c r="A26" s="16"/>
      <c r="B26" s="14"/>
      <c r="C26" s="166"/>
      <c r="D26" s="180"/>
      <c r="E26" s="15"/>
      <c r="F26" s="176"/>
      <c r="G26" s="177"/>
      <c r="H26" s="177"/>
      <c r="I26" s="17"/>
      <c r="J26" s="67"/>
      <c r="K26" s="71"/>
    </row>
    <row r="27" spans="1:11" ht="15" customHeight="1">
      <c r="A27" s="10" t="s">
        <v>11</v>
      </c>
      <c r="B27" s="14" t="s">
        <v>309</v>
      </c>
      <c r="C27" s="11"/>
      <c r="D27" s="11"/>
      <c r="E27" s="11"/>
      <c r="F27" s="176"/>
      <c r="G27" s="177"/>
      <c r="H27" s="177"/>
      <c r="I27" s="17"/>
      <c r="J27" s="67"/>
      <c r="K27" s="71"/>
    </row>
    <row r="28" spans="1:11" ht="15" customHeight="1">
      <c r="A28" s="16"/>
      <c r="B28" s="183" t="s">
        <v>308</v>
      </c>
      <c r="C28" s="11"/>
      <c r="D28" s="11"/>
      <c r="E28" s="11"/>
      <c r="F28" s="176"/>
      <c r="G28" s="177"/>
      <c r="H28" s="177"/>
      <c r="I28" s="17"/>
      <c r="J28" s="67"/>
      <c r="K28" s="71"/>
    </row>
    <row r="29" spans="1:11" ht="15" customHeight="1">
      <c r="A29" s="16"/>
      <c r="B29" s="183" t="s">
        <v>307</v>
      </c>
      <c r="C29" s="11"/>
      <c r="D29" s="11"/>
      <c r="E29" s="11"/>
      <c r="F29" s="176" t="s">
        <v>6</v>
      </c>
      <c r="G29" s="177">
        <v>1</v>
      </c>
      <c r="H29" s="177"/>
      <c r="I29" s="17"/>
      <c r="J29" s="67">
        <f t="shared" ref="J29:J34" si="0">G29*I29</f>
        <v>0</v>
      </c>
      <c r="K29" s="71"/>
    </row>
    <row r="30" spans="1:11" ht="15" customHeight="1">
      <c r="A30" s="16"/>
      <c r="B30" s="183" t="s">
        <v>306</v>
      </c>
      <c r="C30" s="11"/>
      <c r="D30" s="11"/>
      <c r="E30" s="11"/>
      <c r="F30" s="176" t="s">
        <v>3</v>
      </c>
      <c r="G30" s="177">
        <v>1</v>
      </c>
      <c r="H30" s="177"/>
      <c r="I30" s="17"/>
      <c r="J30" s="67">
        <f t="shared" si="0"/>
        <v>0</v>
      </c>
      <c r="K30" s="71"/>
    </row>
    <row r="31" spans="1:11" ht="15" customHeight="1">
      <c r="A31" s="16"/>
      <c r="B31" s="183" t="s">
        <v>305</v>
      </c>
      <c r="C31" s="11"/>
      <c r="D31" s="11"/>
      <c r="E31" s="11"/>
      <c r="F31" s="176" t="s">
        <v>3</v>
      </c>
      <c r="G31" s="177">
        <v>1</v>
      </c>
      <c r="H31" s="177"/>
      <c r="I31" s="17"/>
      <c r="J31" s="67">
        <f t="shared" si="0"/>
        <v>0</v>
      </c>
      <c r="K31" s="71"/>
    </row>
    <row r="32" spans="1:11" ht="15" customHeight="1">
      <c r="A32" s="16"/>
      <c r="B32" s="183" t="s">
        <v>304</v>
      </c>
      <c r="C32" s="11"/>
      <c r="D32" s="11"/>
      <c r="E32" s="11"/>
      <c r="F32" s="176" t="s">
        <v>6</v>
      </c>
      <c r="G32" s="177">
        <v>1</v>
      </c>
      <c r="H32" s="177"/>
      <c r="I32" s="17"/>
      <c r="J32" s="67">
        <f t="shared" si="0"/>
        <v>0</v>
      </c>
      <c r="K32" s="71"/>
    </row>
    <row r="33" spans="1:43" ht="15" customHeight="1">
      <c r="A33" s="16"/>
      <c r="B33" s="183" t="s">
        <v>303</v>
      </c>
      <c r="C33" s="11"/>
      <c r="D33" s="11"/>
      <c r="E33" s="11"/>
      <c r="F33" s="176" t="s">
        <v>6</v>
      </c>
      <c r="G33" s="177">
        <v>1</v>
      </c>
      <c r="H33" s="177"/>
      <c r="I33" s="17"/>
      <c r="J33" s="67">
        <f t="shared" si="0"/>
        <v>0</v>
      </c>
      <c r="K33" s="71"/>
    </row>
    <row r="34" spans="1:43" ht="15" customHeight="1">
      <c r="A34" s="16"/>
      <c r="B34" s="183" t="s">
        <v>69</v>
      </c>
      <c r="C34" s="11"/>
      <c r="D34" s="11"/>
      <c r="E34" s="11"/>
      <c r="F34" s="176" t="s">
        <v>6</v>
      </c>
      <c r="G34" s="177">
        <v>1</v>
      </c>
      <c r="H34" s="177"/>
      <c r="I34" s="17"/>
      <c r="J34" s="67">
        <f t="shared" si="0"/>
        <v>0</v>
      </c>
      <c r="K34" s="71"/>
    </row>
    <row r="35" spans="1:43" ht="15" customHeight="1">
      <c r="A35" s="16"/>
      <c r="B35" s="183"/>
      <c r="C35" s="11"/>
      <c r="D35" s="11"/>
      <c r="E35" s="11"/>
      <c r="F35" s="176"/>
      <c r="G35" s="177"/>
      <c r="H35" s="177"/>
      <c r="I35" s="17"/>
      <c r="J35" s="67"/>
      <c r="K35" s="71"/>
    </row>
    <row r="36" spans="1:43" ht="15" customHeight="1">
      <c r="A36" s="16"/>
      <c r="B36" s="183"/>
      <c r="C36" s="11"/>
      <c r="D36" s="11"/>
      <c r="E36" s="11"/>
      <c r="F36" s="176"/>
      <c r="G36" s="177"/>
      <c r="H36" s="177"/>
      <c r="I36" s="17"/>
      <c r="J36" s="67"/>
      <c r="K36" s="71"/>
    </row>
    <row r="37" spans="1:43" ht="15" customHeight="1">
      <c r="A37" s="10" t="s">
        <v>29</v>
      </c>
      <c r="B37" s="125" t="s">
        <v>302</v>
      </c>
      <c r="C37" s="126"/>
      <c r="D37" s="126"/>
      <c r="E37" s="127"/>
      <c r="F37" s="176"/>
      <c r="G37" s="177"/>
      <c r="H37" s="177"/>
      <c r="I37" s="17"/>
      <c r="J37" s="67"/>
      <c r="K37" s="71"/>
    </row>
    <row r="38" spans="1:43" s="187" customFormat="1" ht="15" customHeight="1">
      <c r="A38" s="159"/>
      <c r="B38" s="160"/>
      <c r="C38" s="160"/>
      <c r="D38" s="160"/>
      <c r="E38" s="161"/>
      <c r="F38" s="184"/>
      <c r="G38" s="185"/>
      <c r="H38" s="185"/>
      <c r="I38" s="69"/>
      <c r="J38" s="68"/>
      <c r="K38" s="186"/>
      <c r="Z38" s="188"/>
      <c r="AA38" s="188"/>
      <c r="AB38" s="188"/>
      <c r="AC38" s="188"/>
      <c r="AD38" s="188"/>
      <c r="AE38" s="188"/>
      <c r="AF38" s="188"/>
      <c r="AK38" s="188"/>
      <c r="AL38" s="188"/>
      <c r="AM38" s="188"/>
      <c r="AN38" s="188"/>
      <c r="AO38" s="188"/>
      <c r="AP38" s="188"/>
      <c r="AQ38" s="188"/>
    </row>
    <row r="39" spans="1:43" s="187" customFormat="1" ht="15" customHeight="1">
      <c r="A39" s="159" t="s">
        <v>28</v>
      </c>
      <c r="B39" s="162" t="s">
        <v>155</v>
      </c>
      <c r="C39" s="189"/>
      <c r="D39" s="190"/>
      <c r="E39" s="191"/>
      <c r="F39" s="184"/>
      <c r="G39" s="185"/>
      <c r="H39" s="185"/>
      <c r="I39" s="69"/>
      <c r="J39" s="68"/>
      <c r="K39" s="186"/>
      <c r="Z39" s="188"/>
      <c r="AA39" s="188"/>
      <c r="AB39" s="188"/>
      <c r="AC39" s="188"/>
      <c r="AD39" s="188"/>
      <c r="AE39" s="188"/>
      <c r="AF39" s="188"/>
      <c r="AK39" s="188"/>
      <c r="AL39" s="188"/>
      <c r="AM39" s="188"/>
      <c r="AN39" s="188"/>
      <c r="AO39" s="188"/>
      <c r="AP39" s="188"/>
      <c r="AQ39" s="188"/>
    </row>
    <row r="40" spans="1:43" s="187" customFormat="1" ht="15" customHeight="1">
      <c r="A40" s="192"/>
      <c r="B40" s="193" t="s">
        <v>301</v>
      </c>
      <c r="C40" s="189"/>
      <c r="D40" s="190"/>
      <c r="E40" s="191"/>
      <c r="F40" s="184" t="s">
        <v>3</v>
      </c>
      <c r="G40" s="185">
        <v>1</v>
      </c>
      <c r="H40" s="185"/>
      <c r="I40" s="69"/>
      <c r="J40" s="68">
        <f>G40*I40</f>
        <v>0</v>
      </c>
      <c r="K40" s="186"/>
      <c r="Z40" s="188"/>
      <c r="AA40" s="188"/>
      <c r="AB40" s="188"/>
      <c r="AC40" s="188"/>
      <c r="AD40" s="188"/>
      <c r="AE40" s="188"/>
      <c r="AF40" s="188"/>
      <c r="AK40" s="188"/>
      <c r="AL40" s="188"/>
      <c r="AM40" s="188"/>
      <c r="AN40" s="188"/>
      <c r="AO40" s="188"/>
      <c r="AP40" s="188"/>
      <c r="AQ40" s="188"/>
    </row>
    <row r="41" spans="1:43" s="187" customFormat="1" ht="15" customHeight="1">
      <c r="A41" s="192"/>
      <c r="B41" s="193" t="s">
        <v>327</v>
      </c>
      <c r="C41" s="189"/>
      <c r="D41" s="190"/>
      <c r="E41" s="191"/>
      <c r="F41" s="184" t="s">
        <v>5</v>
      </c>
      <c r="G41" s="185">
        <v>1500</v>
      </c>
      <c r="H41" s="185"/>
      <c r="I41" s="69"/>
      <c r="J41" s="68">
        <f>G41*I41</f>
        <v>0</v>
      </c>
      <c r="K41" s="186"/>
      <c r="Z41" s="188"/>
      <c r="AA41" s="188"/>
      <c r="AB41" s="188"/>
      <c r="AC41" s="188"/>
      <c r="AD41" s="188"/>
      <c r="AE41" s="188"/>
      <c r="AF41" s="188"/>
      <c r="AK41" s="188"/>
      <c r="AL41" s="188"/>
      <c r="AM41" s="188"/>
      <c r="AN41" s="188"/>
      <c r="AO41" s="188"/>
      <c r="AP41" s="188"/>
      <c r="AQ41" s="188"/>
    </row>
    <row r="42" spans="1:43" s="187" customFormat="1" ht="15" customHeight="1">
      <c r="A42" s="192"/>
      <c r="B42" s="193"/>
      <c r="C42" s="189"/>
      <c r="D42" s="190"/>
      <c r="E42" s="194"/>
      <c r="F42" s="184"/>
      <c r="G42" s="185"/>
      <c r="H42" s="185"/>
      <c r="I42" s="69"/>
      <c r="J42" s="68"/>
      <c r="K42" s="186"/>
      <c r="Z42" s="188"/>
      <c r="AA42" s="188"/>
      <c r="AB42" s="188"/>
      <c r="AC42" s="188"/>
      <c r="AD42" s="188"/>
      <c r="AE42" s="188"/>
      <c r="AF42" s="188"/>
      <c r="AK42" s="188"/>
      <c r="AL42" s="188"/>
      <c r="AM42" s="188"/>
      <c r="AN42" s="188"/>
      <c r="AO42" s="188"/>
      <c r="AP42" s="188"/>
      <c r="AQ42" s="188"/>
    </row>
    <row r="43" spans="1:43" ht="15" customHeight="1">
      <c r="A43" s="10" t="s">
        <v>30</v>
      </c>
      <c r="B43" s="14" t="s">
        <v>300</v>
      </c>
      <c r="C43" s="181"/>
      <c r="D43" s="180"/>
      <c r="E43" s="182"/>
      <c r="F43" s="176"/>
      <c r="G43" s="177"/>
      <c r="H43" s="177"/>
      <c r="I43" s="17"/>
      <c r="J43" s="67"/>
      <c r="K43" s="71"/>
    </row>
    <row r="44" spans="1:43" ht="15" customHeight="1">
      <c r="A44" s="16"/>
      <c r="B44" s="183" t="s">
        <v>299</v>
      </c>
      <c r="C44" s="181"/>
      <c r="D44" s="180"/>
      <c r="E44" s="182"/>
      <c r="F44" s="176"/>
      <c r="G44" s="177"/>
      <c r="H44" s="177"/>
      <c r="I44" s="17"/>
      <c r="J44" s="67"/>
      <c r="K44" s="71"/>
    </row>
    <row r="45" spans="1:43" ht="15" customHeight="1">
      <c r="A45" s="16"/>
      <c r="B45" s="183" t="s">
        <v>298</v>
      </c>
      <c r="C45" s="181"/>
      <c r="D45" s="180"/>
      <c r="E45" s="182"/>
      <c r="F45" s="176" t="s">
        <v>5</v>
      </c>
      <c r="G45" s="177">
        <v>275</v>
      </c>
      <c r="H45" s="177"/>
      <c r="I45" s="17"/>
      <c r="J45" s="67">
        <f>G45*I45</f>
        <v>0</v>
      </c>
      <c r="K45" s="71"/>
    </row>
    <row r="46" spans="1:43" ht="15" customHeight="1">
      <c r="A46" s="16"/>
      <c r="B46" s="183" t="s">
        <v>297</v>
      </c>
      <c r="C46" s="181"/>
      <c r="D46" s="180"/>
      <c r="E46" s="182"/>
      <c r="F46" s="176" t="s">
        <v>5</v>
      </c>
      <c r="G46" s="177">
        <v>275</v>
      </c>
      <c r="H46" s="177"/>
      <c r="I46" s="17"/>
      <c r="J46" s="67">
        <f>G46*I46</f>
        <v>0</v>
      </c>
      <c r="K46" s="71"/>
    </row>
    <row r="47" spans="1:43" ht="15" customHeight="1">
      <c r="A47" s="16"/>
      <c r="B47" s="183" t="s">
        <v>299</v>
      </c>
      <c r="C47" s="181"/>
      <c r="D47" s="180"/>
      <c r="E47" s="182"/>
      <c r="F47" s="176"/>
      <c r="G47" s="177"/>
      <c r="H47" s="177"/>
      <c r="I47" s="17"/>
      <c r="J47" s="67"/>
      <c r="K47" s="71"/>
    </row>
    <row r="48" spans="1:43" ht="15" customHeight="1">
      <c r="A48" s="16"/>
      <c r="B48" s="183" t="s">
        <v>298</v>
      </c>
      <c r="C48" s="181"/>
      <c r="D48" s="180"/>
      <c r="E48" s="182"/>
      <c r="F48" s="176" t="s">
        <v>5</v>
      </c>
      <c r="G48" s="177">
        <v>240</v>
      </c>
      <c r="H48" s="177"/>
      <c r="I48" s="17"/>
      <c r="J48" s="67">
        <f>G48*I48</f>
        <v>0</v>
      </c>
      <c r="K48" s="71"/>
    </row>
    <row r="49" spans="1:11" ht="15" customHeight="1">
      <c r="A49" s="16"/>
      <c r="B49" s="183" t="s">
        <v>297</v>
      </c>
      <c r="C49" s="181"/>
      <c r="D49" s="180"/>
      <c r="E49" s="182"/>
      <c r="F49" s="176" t="s">
        <v>5</v>
      </c>
      <c r="G49" s="177">
        <v>240</v>
      </c>
      <c r="H49" s="177"/>
      <c r="I49" s="17"/>
      <c r="J49" s="67">
        <f>G49*I49</f>
        <v>0</v>
      </c>
      <c r="K49" s="71"/>
    </row>
    <row r="50" spans="1:11" ht="15" customHeight="1">
      <c r="A50" s="16"/>
      <c r="B50" s="183" t="s">
        <v>296</v>
      </c>
      <c r="C50" s="181"/>
      <c r="D50" s="180"/>
      <c r="E50" s="182"/>
      <c r="F50" s="176"/>
      <c r="G50" s="177"/>
      <c r="H50" s="177"/>
      <c r="I50" s="17"/>
      <c r="J50" s="67"/>
      <c r="K50" s="71"/>
    </row>
    <row r="51" spans="1:11" ht="15" customHeight="1">
      <c r="A51" s="16"/>
      <c r="B51" s="183" t="s">
        <v>295</v>
      </c>
      <c r="C51" s="181"/>
      <c r="D51" s="180"/>
      <c r="E51" s="182"/>
      <c r="F51" s="176" t="s">
        <v>5</v>
      </c>
      <c r="G51" s="177">
        <v>360</v>
      </c>
      <c r="H51" s="177"/>
      <c r="I51" s="17"/>
      <c r="J51" s="67">
        <f>G51*I51</f>
        <v>0</v>
      </c>
      <c r="K51" s="71"/>
    </row>
    <row r="52" spans="1:11" ht="15" customHeight="1">
      <c r="A52" s="16"/>
      <c r="B52" s="183" t="s">
        <v>294</v>
      </c>
      <c r="C52" s="181"/>
      <c r="D52" s="180"/>
      <c r="E52" s="195"/>
      <c r="F52" s="176" t="s">
        <v>6</v>
      </c>
      <c r="G52" s="177">
        <v>1</v>
      </c>
      <c r="H52" s="177"/>
      <c r="I52" s="17"/>
      <c r="J52" s="67">
        <f>G52*I52</f>
        <v>0</v>
      </c>
      <c r="K52" s="71"/>
    </row>
    <row r="53" spans="1:11" ht="15" customHeight="1">
      <c r="A53" s="16"/>
      <c r="B53" s="183" t="s">
        <v>293</v>
      </c>
      <c r="C53" s="181"/>
      <c r="D53" s="180"/>
      <c r="E53" s="195"/>
      <c r="F53" s="176" t="s">
        <v>6</v>
      </c>
      <c r="G53" s="177">
        <v>1</v>
      </c>
      <c r="H53" s="177"/>
      <c r="I53" s="17"/>
      <c r="J53" s="67">
        <f>G53*I53</f>
        <v>0</v>
      </c>
      <c r="K53" s="71"/>
    </row>
    <row r="54" spans="1:11" ht="15" customHeight="1">
      <c r="A54" s="16"/>
      <c r="B54" s="183" t="s">
        <v>292</v>
      </c>
      <c r="C54" s="181"/>
      <c r="D54" s="180"/>
      <c r="E54" s="195"/>
      <c r="F54" s="176" t="s">
        <v>6</v>
      </c>
      <c r="G54" s="177">
        <v>1</v>
      </c>
      <c r="H54" s="177"/>
      <c r="I54" s="17"/>
      <c r="J54" s="67">
        <f>G54*I54</f>
        <v>0</v>
      </c>
      <c r="K54" s="71"/>
    </row>
    <row r="55" spans="1:11" ht="15" customHeight="1">
      <c r="A55" s="16"/>
      <c r="B55" s="183" t="s">
        <v>291</v>
      </c>
      <c r="C55" s="181"/>
      <c r="D55" s="180"/>
      <c r="E55" s="195"/>
      <c r="F55" s="176" t="s">
        <v>6</v>
      </c>
      <c r="G55" s="177">
        <v>1</v>
      </c>
      <c r="H55" s="177"/>
      <c r="I55" s="17"/>
      <c r="J55" s="67">
        <f>G55*I55</f>
        <v>0</v>
      </c>
      <c r="K55" s="71"/>
    </row>
    <row r="56" spans="1:11" ht="15" customHeight="1">
      <c r="A56" s="16"/>
      <c r="B56" s="183"/>
      <c r="C56" s="181"/>
      <c r="D56" s="180"/>
      <c r="E56" s="195"/>
      <c r="F56" s="176"/>
      <c r="G56" s="177"/>
      <c r="H56" s="177"/>
      <c r="I56" s="17"/>
      <c r="J56" s="67"/>
      <c r="K56" s="71"/>
    </row>
    <row r="57" spans="1:11" ht="15" customHeight="1">
      <c r="A57" s="10" t="s">
        <v>40</v>
      </c>
      <c r="B57" s="14" t="s">
        <v>290</v>
      </c>
      <c r="C57" s="11"/>
      <c r="D57" s="11"/>
      <c r="E57" s="11"/>
      <c r="F57" s="176"/>
      <c r="G57" s="177"/>
      <c r="H57" s="177"/>
      <c r="I57" s="17"/>
      <c r="J57" s="67"/>
      <c r="K57" s="71"/>
    </row>
    <row r="58" spans="1:11" ht="15" customHeight="1">
      <c r="A58" s="16"/>
      <c r="B58" s="183" t="s">
        <v>289</v>
      </c>
      <c r="C58" s="181"/>
      <c r="D58" s="180"/>
      <c r="E58" s="182"/>
      <c r="F58" s="176" t="s">
        <v>3</v>
      </c>
      <c r="G58" s="177">
        <v>1</v>
      </c>
      <c r="H58" s="177"/>
      <c r="I58" s="17"/>
      <c r="J58" s="67">
        <f>G58*I58</f>
        <v>0</v>
      </c>
      <c r="K58" s="71"/>
    </row>
    <row r="59" spans="1:11" ht="15" customHeight="1">
      <c r="A59" s="16"/>
      <c r="B59" s="183" t="s">
        <v>288</v>
      </c>
      <c r="C59" s="181"/>
      <c r="D59" s="180"/>
      <c r="E59" s="182"/>
      <c r="F59" s="176" t="s">
        <v>5</v>
      </c>
      <c r="G59" s="177">
        <v>15</v>
      </c>
      <c r="H59" s="177"/>
      <c r="I59" s="17"/>
      <c r="J59" s="67">
        <f>G59*I59</f>
        <v>0</v>
      </c>
      <c r="K59" s="71"/>
    </row>
    <row r="60" spans="1:11" ht="15" customHeight="1">
      <c r="A60" s="16"/>
      <c r="B60" s="183" t="s">
        <v>287</v>
      </c>
      <c r="C60" s="181"/>
      <c r="D60" s="180"/>
      <c r="E60" s="182"/>
      <c r="F60" s="176" t="s">
        <v>6</v>
      </c>
      <c r="G60" s="177">
        <v>1</v>
      </c>
      <c r="H60" s="177"/>
      <c r="I60" s="17"/>
      <c r="J60" s="67">
        <f>G60*I60</f>
        <v>0</v>
      </c>
      <c r="K60" s="71"/>
    </row>
    <row r="61" spans="1:11" ht="15" customHeight="1">
      <c r="A61" s="16"/>
      <c r="B61" s="183"/>
      <c r="C61" s="181"/>
      <c r="D61" s="180"/>
      <c r="E61" s="195"/>
      <c r="F61" s="176"/>
      <c r="G61" s="177"/>
      <c r="H61" s="177"/>
      <c r="I61" s="17"/>
      <c r="J61" s="67"/>
      <c r="K61" s="71"/>
    </row>
    <row r="62" spans="1:11" ht="15" customHeight="1">
      <c r="A62" s="10" t="s">
        <v>39</v>
      </c>
      <c r="B62" s="14" t="s">
        <v>286</v>
      </c>
      <c r="C62" s="181"/>
      <c r="D62" s="180"/>
      <c r="E62" s="195"/>
      <c r="F62" s="176"/>
      <c r="G62" s="177"/>
      <c r="H62" s="177"/>
      <c r="I62" s="17"/>
      <c r="J62" s="67"/>
      <c r="K62" s="71"/>
    </row>
    <row r="63" spans="1:11" ht="15" customHeight="1">
      <c r="A63" s="16"/>
      <c r="B63" s="183" t="s">
        <v>285</v>
      </c>
      <c r="C63" s="11"/>
      <c r="D63" s="11"/>
      <c r="E63" s="11"/>
      <c r="F63" s="176" t="s">
        <v>3</v>
      </c>
      <c r="G63" s="177">
        <v>1</v>
      </c>
      <c r="H63" s="177"/>
      <c r="I63" s="17"/>
      <c r="J63" s="67">
        <f>G63*I63</f>
        <v>0</v>
      </c>
      <c r="K63" s="71"/>
    </row>
    <row r="64" spans="1:11" ht="15" customHeight="1">
      <c r="A64" s="16"/>
      <c r="B64" s="183" t="s">
        <v>284</v>
      </c>
      <c r="C64" s="11"/>
      <c r="D64" s="11"/>
      <c r="E64" s="11"/>
      <c r="F64" s="176" t="s">
        <v>5</v>
      </c>
      <c r="G64" s="177">
        <v>70</v>
      </c>
      <c r="H64" s="177"/>
      <c r="I64" s="17"/>
      <c r="J64" s="67">
        <f>G64*I64</f>
        <v>0</v>
      </c>
      <c r="K64" s="71"/>
    </row>
    <row r="65" spans="1:11" ht="15" customHeight="1">
      <c r="A65" s="16"/>
      <c r="B65" s="183" t="s">
        <v>283</v>
      </c>
      <c r="C65" s="11"/>
      <c r="D65" s="11"/>
      <c r="E65" s="11"/>
      <c r="F65" s="176" t="s">
        <v>6</v>
      </c>
      <c r="G65" s="177">
        <v>1</v>
      </c>
      <c r="H65" s="177"/>
      <c r="I65" s="17"/>
      <c r="J65" s="67">
        <f>G65*I65</f>
        <v>0</v>
      </c>
      <c r="K65" s="71"/>
    </row>
    <row r="66" spans="1:11" ht="15" customHeight="1">
      <c r="A66" s="16"/>
      <c r="B66" s="183"/>
      <c r="C66" s="11"/>
      <c r="D66" s="11"/>
      <c r="E66" s="11"/>
      <c r="F66" s="176"/>
      <c r="G66" s="177"/>
      <c r="H66" s="177"/>
      <c r="I66" s="17"/>
      <c r="J66" s="67"/>
      <c r="K66" s="71"/>
    </row>
    <row r="67" spans="1:11" ht="15" customHeight="1">
      <c r="A67" s="16"/>
      <c r="B67" s="183" t="s">
        <v>282</v>
      </c>
      <c r="C67" s="11"/>
      <c r="D67" s="11"/>
      <c r="E67" s="11"/>
      <c r="F67" s="176" t="s">
        <v>3</v>
      </c>
      <c r="G67" s="177">
        <v>1</v>
      </c>
      <c r="H67" s="177"/>
      <c r="I67" s="17"/>
      <c r="J67" s="67">
        <f>G67*I67</f>
        <v>0</v>
      </c>
      <c r="K67" s="71"/>
    </row>
    <row r="68" spans="1:11" ht="15" customHeight="1">
      <c r="A68" s="16"/>
      <c r="B68" s="183" t="s">
        <v>281</v>
      </c>
      <c r="C68" s="11"/>
      <c r="D68" s="11"/>
      <c r="E68" s="11"/>
      <c r="F68" s="176" t="s">
        <v>5</v>
      </c>
      <c r="G68" s="177">
        <v>15</v>
      </c>
      <c r="H68" s="177"/>
      <c r="I68" s="69"/>
      <c r="J68" s="67">
        <f>G68*I68</f>
        <v>0</v>
      </c>
      <c r="K68" s="71"/>
    </row>
    <row r="69" spans="1:11" ht="15" customHeight="1">
      <c r="A69" s="16"/>
      <c r="B69" s="183"/>
      <c r="C69" s="11"/>
      <c r="D69" s="11"/>
      <c r="E69" s="11"/>
      <c r="F69" s="176"/>
      <c r="G69" s="177"/>
      <c r="H69" s="177"/>
      <c r="I69" s="69"/>
      <c r="J69" s="67"/>
      <c r="K69" s="71"/>
    </row>
    <row r="70" spans="1:11" ht="15" customHeight="1">
      <c r="A70" s="16"/>
      <c r="B70" s="183" t="s">
        <v>280</v>
      </c>
      <c r="C70" s="11"/>
      <c r="D70" s="11"/>
      <c r="E70" s="11"/>
      <c r="F70" s="176" t="s">
        <v>3</v>
      </c>
      <c r="G70" s="177">
        <v>1</v>
      </c>
      <c r="H70" s="177"/>
      <c r="I70" s="69"/>
      <c r="J70" s="67">
        <f>G70*I70</f>
        <v>0</v>
      </c>
      <c r="K70" s="71"/>
    </row>
    <row r="71" spans="1:11" ht="15" customHeight="1">
      <c r="A71" s="16"/>
      <c r="B71" s="183" t="s">
        <v>268</v>
      </c>
      <c r="C71" s="11"/>
      <c r="D71" s="11"/>
      <c r="E71" s="11"/>
      <c r="F71" s="176" t="s">
        <v>5</v>
      </c>
      <c r="G71" s="177">
        <v>50</v>
      </c>
      <c r="H71" s="177"/>
      <c r="I71" s="69"/>
      <c r="J71" s="67">
        <f>G71*I71</f>
        <v>0</v>
      </c>
      <c r="K71" s="71"/>
    </row>
    <row r="72" spans="1:11" ht="15" customHeight="1">
      <c r="A72" s="16"/>
      <c r="B72" s="183" t="s">
        <v>267</v>
      </c>
      <c r="C72" s="11"/>
      <c r="D72" s="11"/>
      <c r="E72" s="11"/>
      <c r="F72" s="176" t="s">
        <v>5</v>
      </c>
      <c r="G72" s="177">
        <v>50</v>
      </c>
      <c r="H72" s="177"/>
      <c r="I72" s="69"/>
      <c r="J72" s="67">
        <f>G72*I72</f>
        <v>0</v>
      </c>
      <c r="K72" s="71"/>
    </row>
    <row r="73" spans="1:11" ht="15" customHeight="1">
      <c r="A73" s="16"/>
      <c r="B73" s="183"/>
      <c r="C73" s="11"/>
      <c r="D73" s="11"/>
      <c r="E73" s="11"/>
      <c r="F73" s="176"/>
      <c r="G73" s="177"/>
      <c r="H73" s="177"/>
      <c r="I73" s="69"/>
      <c r="J73" s="67"/>
      <c r="K73" s="71"/>
    </row>
    <row r="74" spans="1:11" ht="15" customHeight="1">
      <c r="A74" s="16"/>
      <c r="B74" s="183" t="s">
        <v>279</v>
      </c>
      <c r="C74" s="11"/>
      <c r="D74" s="11"/>
      <c r="E74" s="11"/>
      <c r="F74" s="176" t="s">
        <v>3</v>
      </c>
      <c r="G74" s="177">
        <v>1</v>
      </c>
      <c r="H74" s="177"/>
      <c r="I74" s="69"/>
      <c r="J74" s="67">
        <f>G74*I74</f>
        <v>0</v>
      </c>
      <c r="K74" s="71"/>
    </row>
    <row r="75" spans="1:11" ht="15" customHeight="1">
      <c r="A75" s="16"/>
      <c r="B75" s="183" t="s">
        <v>265</v>
      </c>
      <c r="C75" s="11"/>
      <c r="D75" s="11"/>
      <c r="E75" s="11"/>
      <c r="F75" s="176" t="s">
        <v>5</v>
      </c>
      <c r="G75" s="177">
        <v>30</v>
      </c>
      <c r="H75" s="177"/>
      <c r="I75" s="69"/>
      <c r="J75" s="67">
        <f>G75*I75</f>
        <v>0</v>
      </c>
      <c r="K75" s="71"/>
    </row>
    <row r="76" spans="1:11" ht="15" customHeight="1">
      <c r="A76" s="16"/>
      <c r="B76" s="183" t="s">
        <v>278</v>
      </c>
      <c r="C76" s="11"/>
      <c r="D76" s="11"/>
      <c r="E76" s="11"/>
      <c r="F76" s="176" t="s">
        <v>5</v>
      </c>
      <c r="G76" s="177">
        <v>30</v>
      </c>
      <c r="H76" s="177"/>
      <c r="I76" s="69"/>
      <c r="J76" s="67">
        <f>G76*I76</f>
        <v>0</v>
      </c>
      <c r="K76" s="71"/>
    </row>
    <row r="77" spans="1:11" ht="15" customHeight="1">
      <c r="A77" s="16"/>
      <c r="B77" s="183"/>
      <c r="C77" s="11"/>
      <c r="D77" s="11"/>
      <c r="E77" s="11"/>
      <c r="F77" s="176"/>
      <c r="G77" s="177"/>
      <c r="H77" s="177"/>
      <c r="I77" s="69"/>
      <c r="J77" s="67"/>
      <c r="K77" s="71"/>
    </row>
    <row r="78" spans="1:11" ht="15" customHeight="1">
      <c r="A78" s="16"/>
      <c r="B78" s="183" t="s">
        <v>277</v>
      </c>
      <c r="C78" s="11"/>
      <c r="D78" s="11"/>
      <c r="E78" s="11"/>
      <c r="F78" s="176" t="s">
        <v>3</v>
      </c>
      <c r="G78" s="177">
        <v>1</v>
      </c>
      <c r="H78" s="177"/>
      <c r="I78" s="69"/>
      <c r="J78" s="67">
        <f>G78*I78</f>
        <v>0</v>
      </c>
      <c r="K78" s="71"/>
    </row>
    <row r="79" spans="1:11" ht="15" customHeight="1">
      <c r="A79" s="16"/>
      <c r="B79" s="183" t="s">
        <v>268</v>
      </c>
      <c r="C79" s="11"/>
      <c r="D79" s="11"/>
      <c r="E79" s="11"/>
      <c r="F79" s="176" t="s">
        <v>5</v>
      </c>
      <c r="G79" s="177">
        <v>60</v>
      </c>
      <c r="H79" s="177"/>
      <c r="I79" s="69"/>
      <c r="J79" s="67">
        <f>G79*I79</f>
        <v>0</v>
      </c>
      <c r="K79" s="71"/>
    </row>
    <row r="80" spans="1:11" ht="15" customHeight="1">
      <c r="A80" s="16"/>
      <c r="B80" s="183" t="s">
        <v>271</v>
      </c>
      <c r="C80" s="11"/>
      <c r="D80" s="11"/>
      <c r="E80" s="11"/>
      <c r="F80" s="176" t="s">
        <v>5</v>
      </c>
      <c r="G80" s="177">
        <v>60</v>
      </c>
      <c r="H80" s="177"/>
      <c r="I80" s="69"/>
      <c r="J80" s="67">
        <f>G80*I80</f>
        <v>0</v>
      </c>
      <c r="K80" s="71"/>
    </row>
    <row r="81" spans="1:11" ht="15" customHeight="1">
      <c r="A81" s="16"/>
      <c r="B81" s="183"/>
      <c r="C81" s="11"/>
      <c r="D81" s="11"/>
      <c r="E81" s="11"/>
      <c r="F81" s="176"/>
      <c r="G81" s="177"/>
      <c r="H81" s="177"/>
      <c r="I81" s="69"/>
      <c r="J81" s="67"/>
      <c r="K81" s="71"/>
    </row>
    <row r="82" spans="1:11" ht="15" customHeight="1">
      <c r="A82" s="16"/>
      <c r="B82" s="183" t="s">
        <v>276</v>
      </c>
      <c r="C82" s="11"/>
      <c r="D82" s="11"/>
      <c r="E82" s="11"/>
      <c r="F82" s="176" t="s">
        <v>3</v>
      </c>
      <c r="G82" s="177">
        <v>1</v>
      </c>
      <c r="H82" s="177"/>
      <c r="I82" s="69"/>
      <c r="J82" s="67">
        <f>G82*I82</f>
        <v>0</v>
      </c>
      <c r="K82" s="71"/>
    </row>
    <row r="83" spans="1:11" ht="15" customHeight="1">
      <c r="A83" s="16"/>
      <c r="B83" s="183" t="s">
        <v>265</v>
      </c>
      <c r="C83" s="11"/>
      <c r="D83" s="11"/>
      <c r="E83" s="11"/>
      <c r="F83" s="176" t="s">
        <v>5</v>
      </c>
      <c r="G83" s="177">
        <v>25</v>
      </c>
      <c r="H83" s="177"/>
      <c r="I83" s="69"/>
      <c r="J83" s="67">
        <f>G83*I83</f>
        <v>0</v>
      </c>
      <c r="K83" s="71"/>
    </row>
    <row r="84" spans="1:11" ht="15" customHeight="1">
      <c r="A84" s="16"/>
      <c r="B84" s="183"/>
      <c r="C84" s="11"/>
      <c r="D84" s="11"/>
      <c r="E84" s="11"/>
      <c r="F84" s="176"/>
      <c r="G84" s="177"/>
      <c r="H84" s="177"/>
      <c r="I84" s="69"/>
      <c r="J84" s="67"/>
      <c r="K84" s="71"/>
    </row>
    <row r="85" spans="1:11" ht="15" customHeight="1">
      <c r="A85" s="16"/>
      <c r="B85" s="183" t="s">
        <v>275</v>
      </c>
      <c r="C85" s="11"/>
      <c r="D85" s="11"/>
      <c r="E85" s="11"/>
      <c r="F85" s="176" t="s">
        <v>3</v>
      </c>
      <c r="G85" s="177">
        <v>1</v>
      </c>
      <c r="H85" s="177"/>
      <c r="I85" s="69"/>
      <c r="J85" s="67">
        <f>G85*I85</f>
        <v>0</v>
      </c>
      <c r="K85" s="71"/>
    </row>
    <row r="86" spans="1:11" ht="15" customHeight="1">
      <c r="A86" s="16"/>
      <c r="B86" s="183" t="s">
        <v>268</v>
      </c>
      <c r="C86" s="11"/>
      <c r="D86" s="11"/>
      <c r="E86" s="11"/>
      <c r="F86" s="176" t="s">
        <v>5</v>
      </c>
      <c r="G86" s="177">
        <v>50</v>
      </c>
      <c r="H86" s="177"/>
      <c r="I86" s="69"/>
      <c r="J86" s="67">
        <f>G86*I86</f>
        <v>0</v>
      </c>
      <c r="K86" s="71"/>
    </row>
    <row r="87" spans="1:11" ht="15" customHeight="1">
      <c r="A87" s="16"/>
      <c r="B87" s="183" t="s">
        <v>267</v>
      </c>
      <c r="C87" s="11"/>
      <c r="D87" s="11"/>
      <c r="E87" s="11"/>
      <c r="F87" s="176" t="s">
        <v>5</v>
      </c>
      <c r="G87" s="177">
        <v>50</v>
      </c>
      <c r="H87" s="177"/>
      <c r="I87" s="69"/>
      <c r="J87" s="67">
        <f>G87*I87</f>
        <v>0</v>
      </c>
      <c r="K87" s="71"/>
    </row>
    <row r="88" spans="1:11" ht="15" customHeight="1">
      <c r="A88" s="16"/>
      <c r="B88" s="183"/>
      <c r="C88" s="11"/>
      <c r="D88" s="11"/>
      <c r="E88" s="11"/>
      <c r="F88" s="176"/>
      <c r="G88" s="177"/>
      <c r="H88" s="177"/>
      <c r="I88" s="69"/>
      <c r="J88" s="67"/>
      <c r="K88" s="71"/>
    </row>
    <row r="89" spans="1:11" ht="15" customHeight="1">
      <c r="A89" s="16"/>
      <c r="B89" s="183" t="s">
        <v>274</v>
      </c>
      <c r="C89" s="11"/>
      <c r="D89" s="11"/>
      <c r="E89" s="11"/>
      <c r="F89" s="176" t="s">
        <v>3</v>
      </c>
      <c r="G89" s="177">
        <v>1</v>
      </c>
      <c r="H89" s="177"/>
      <c r="I89" s="69"/>
      <c r="J89" s="67">
        <f>G89*I89</f>
        <v>0</v>
      </c>
      <c r="K89" s="71"/>
    </row>
    <row r="90" spans="1:11" ht="15" customHeight="1">
      <c r="A90" s="16"/>
      <c r="B90" s="183" t="s">
        <v>268</v>
      </c>
      <c r="C90" s="11"/>
      <c r="D90" s="11"/>
      <c r="E90" s="11"/>
      <c r="F90" s="176" t="s">
        <v>3</v>
      </c>
      <c r="G90" s="177">
        <v>55</v>
      </c>
      <c r="H90" s="177"/>
      <c r="I90" s="69"/>
      <c r="J90" s="67">
        <f>G90*I90</f>
        <v>0</v>
      </c>
      <c r="K90" s="71"/>
    </row>
    <row r="91" spans="1:11" ht="15" customHeight="1">
      <c r="A91" s="16"/>
      <c r="B91" s="183" t="s">
        <v>267</v>
      </c>
      <c r="C91" s="11"/>
      <c r="D91" s="11"/>
      <c r="E91" s="11"/>
      <c r="F91" s="176" t="s">
        <v>5</v>
      </c>
      <c r="G91" s="177">
        <v>55</v>
      </c>
      <c r="H91" s="177"/>
      <c r="I91" s="69"/>
      <c r="J91" s="67">
        <f>G91*I91</f>
        <v>0</v>
      </c>
      <c r="K91" s="71"/>
    </row>
    <row r="92" spans="1:11" ht="15" customHeight="1">
      <c r="A92" s="16"/>
      <c r="B92" s="183"/>
      <c r="C92" s="11"/>
      <c r="D92" s="11"/>
      <c r="E92" s="11"/>
      <c r="F92" s="176"/>
      <c r="G92" s="177"/>
      <c r="H92" s="177"/>
      <c r="I92" s="69"/>
      <c r="J92" s="67"/>
      <c r="K92" s="71"/>
    </row>
    <row r="93" spans="1:11" ht="15" customHeight="1">
      <c r="A93" s="16"/>
      <c r="B93" s="183" t="s">
        <v>273</v>
      </c>
      <c r="C93" s="11"/>
      <c r="D93" s="11"/>
      <c r="E93" s="11"/>
      <c r="F93" s="176" t="s">
        <v>3</v>
      </c>
      <c r="G93" s="177">
        <v>1</v>
      </c>
      <c r="H93" s="177"/>
      <c r="I93" s="69"/>
      <c r="J93" s="67">
        <f>G93*I93</f>
        <v>0</v>
      </c>
      <c r="K93" s="71"/>
    </row>
    <row r="94" spans="1:11" ht="15" customHeight="1">
      <c r="A94" s="16"/>
      <c r="B94" s="183" t="s">
        <v>272</v>
      </c>
      <c r="C94" s="11"/>
      <c r="D94" s="11"/>
      <c r="E94" s="11"/>
      <c r="F94" s="176" t="s">
        <v>3</v>
      </c>
      <c r="G94" s="177">
        <v>80</v>
      </c>
      <c r="H94" s="177"/>
      <c r="I94" s="69"/>
      <c r="J94" s="67">
        <f>G94*I94</f>
        <v>0</v>
      </c>
      <c r="K94" s="71"/>
    </row>
    <row r="95" spans="1:11" ht="15" customHeight="1">
      <c r="A95" s="16"/>
      <c r="B95" s="183" t="s">
        <v>271</v>
      </c>
      <c r="C95" s="11"/>
      <c r="D95" s="11"/>
      <c r="E95" s="11"/>
      <c r="F95" s="176" t="s">
        <v>5</v>
      </c>
      <c r="G95" s="177">
        <v>80</v>
      </c>
      <c r="H95" s="177"/>
      <c r="I95" s="69"/>
      <c r="J95" s="67">
        <f>G95*I95</f>
        <v>0</v>
      </c>
      <c r="K95" s="71"/>
    </row>
    <row r="96" spans="1:11" ht="15" customHeight="1">
      <c r="A96" s="16"/>
      <c r="B96" s="183"/>
      <c r="C96" s="11"/>
      <c r="D96" s="11"/>
      <c r="E96" s="11"/>
      <c r="F96" s="176"/>
      <c r="G96" s="177"/>
      <c r="H96" s="177"/>
      <c r="I96" s="69"/>
      <c r="J96" s="67"/>
      <c r="K96" s="71"/>
    </row>
    <row r="97" spans="1:11" ht="15" customHeight="1">
      <c r="A97" s="16"/>
      <c r="B97" s="183" t="s">
        <v>270</v>
      </c>
      <c r="C97" s="11"/>
      <c r="D97" s="11"/>
      <c r="E97" s="11"/>
      <c r="F97" s="176" t="s">
        <v>3</v>
      </c>
      <c r="G97" s="177">
        <v>1</v>
      </c>
      <c r="H97" s="177"/>
      <c r="I97" s="69"/>
      <c r="J97" s="67">
        <f>G97*I97</f>
        <v>0</v>
      </c>
      <c r="K97" s="71"/>
    </row>
    <row r="98" spans="1:11" ht="15" customHeight="1">
      <c r="A98" s="16"/>
      <c r="B98" s="183" t="s">
        <v>265</v>
      </c>
      <c r="C98" s="11"/>
      <c r="D98" s="11"/>
      <c r="E98" s="11"/>
      <c r="F98" s="176" t="s">
        <v>3</v>
      </c>
      <c r="G98" s="177">
        <v>35</v>
      </c>
      <c r="H98" s="177"/>
      <c r="I98" s="69"/>
      <c r="J98" s="67">
        <f>G98*I98</f>
        <v>0</v>
      </c>
      <c r="K98" s="71"/>
    </row>
    <row r="99" spans="1:11" ht="15" customHeight="1">
      <c r="A99" s="16"/>
      <c r="B99" s="183" t="s">
        <v>267</v>
      </c>
      <c r="C99" s="11"/>
      <c r="D99" s="11"/>
      <c r="E99" s="11"/>
      <c r="F99" s="176" t="s">
        <v>5</v>
      </c>
      <c r="G99" s="177">
        <v>35</v>
      </c>
      <c r="H99" s="177"/>
      <c r="I99" s="69"/>
      <c r="J99" s="67">
        <f>G99*I99</f>
        <v>0</v>
      </c>
      <c r="K99" s="71"/>
    </row>
    <row r="100" spans="1:11" ht="15" customHeight="1">
      <c r="A100" s="16"/>
      <c r="B100" s="183"/>
      <c r="C100" s="11"/>
      <c r="D100" s="11"/>
      <c r="E100" s="11"/>
      <c r="F100" s="176"/>
      <c r="G100" s="177"/>
      <c r="H100" s="177"/>
      <c r="I100" s="17"/>
      <c r="J100" s="67"/>
      <c r="K100" s="71"/>
    </row>
    <row r="101" spans="1:11" ht="15" customHeight="1">
      <c r="A101" s="16"/>
      <c r="B101" s="183" t="s">
        <v>269</v>
      </c>
      <c r="C101" s="11"/>
      <c r="D101" s="11"/>
      <c r="E101" s="11"/>
      <c r="F101" s="176" t="s">
        <v>3</v>
      </c>
      <c r="G101" s="177">
        <v>1</v>
      </c>
      <c r="H101" s="177"/>
      <c r="I101" s="93"/>
      <c r="J101" s="67">
        <f>G101*I101</f>
        <v>0</v>
      </c>
      <c r="K101" s="71"/>
    </row>
    <row r="102" spans="1:11" ht="15" customHeight="1">
      <c r="A102" s="16"/>
      <c r="B102" s="183" t="s">
        <v>268</v>
      </c>
      <c r="C102" s="11"/>
      <c r="D102" s="11"/>
      <c r="E102" s="11"/>
      <c r="F102" s="176" t="s">
        <v>3</v>
      </c>
      <c r="G102" s="177">
        <v>55</v>
      </c>
      <c r="H102" s="177"/>
      <c r="I102" s="93"/>
      <c r="J102" s="67">
        <f t="shared" ref="J102:J103" si="1">G102*I102</f>
        <v>0</v>
      </c>
      <c r="K102" s="71"/>
    </row>
    <row r="103" spans="1:11" ht="15" customHeight="1">
      <c r="A103" s="16"/>
      <c r="B103" s="183" t="s">
        <v>267</v>
      </c>
      <c r="C103" s="11"/>
      <c r="D103" s="11"/>
      <c r="E103" s="11"/>
      <c r="F103" s="176" t="s">
        <v>5</v>
      </c>
      <c r="G103" s="177">
        <v>55</v>
      </c>
      <c r="H103" s="177"/>
      <c r="I103" s="93"/>
      <c r="J103" s="67">
        <f t="shared" si="1"/>
        <v>0</v>
      </c>
      <c r="K103" s="71"/>
    </row>
    <row r="104" spans="1:11" ht="15" customHeight="1">
      <c r="A104" s="16"/>
      <c r="B104" s="183"/>
      <c r="C104" s="11"/>
      <c r="D104" s="11"/>
      <c r="E104" s="11"/>
      <c r="F104" s="176"/>
      <c r="G104" s="177"/>
      <c r="H104" s="177"/>
      <c r="I104" s="17"/>
      <c r="J104" s="67"/>
      <c r="K104" s="71"/>
    </row>
    <row r="105" spans="1:11" ht="15" customHeight="1">
      <c r="A105" s="16"/>
      <c r="B105" s="183" t="s">
        <v>266</v>
      </c>
      <c r="C105" s="11"/>
      <c r="D105" s="11"/>
      <c r="E105" s="11"/>
      <c r="F105" s="176" t="s">
        <v>3</v>
      </c>
      <c r="G105" s="177">
        <v>1</v>
      </c>
      <c r="H105" s="177"/>
      <c r="I105" s="17"/>
      <c r="J105" s="67">
        <f>G105*I105</f>
        <v>0</v>
      </c>
      <c r="K105" s="71"/>
    </row>
    <row r="106" spans="1:11" ht="15" customHeight="1">
      <c r="A106" s="16"/>
      <c r="B106" s="183" t="s">
        <v>265</v>
      </c>
      <c r="C106" s="11"/>
      <c r="D106" s="11"/>
      <c r="E106" s="11"/>
      <c r="F106" s="176" t="s">
        <v>5</v>
      </c>
      <c r="G106" s="177">
        <v>25</v>
      </c>
      <c r="H106" s="177"/>
      <c r="I106" s="69"/>
      <c r="J106" s="67">
        <f>G106*I106</f>
        <v>0</v>
      </c>
      <c r="K106" s="71"/>
    </row>
    <row r="107" spans="1:11" ht="15" customHeight="1">
      <c r="A107" s="16"/>
      <c r="B107" s="183"/>
      <c r="C107" s="11"/>
      <c r="D107" s="11"/>
      <c r="E107" s="11"/>
      <c r="F107" s="176"/>
      <c r="G107" s="177"/>
      <c r="H107" s="177"/>
      <c r="I107" s="69"/>
      <c r="J107" s="67"/>
      <c r="K107" s="71"/>
    </row>
    <row r="108" spans="1:11" ht="15" customHeight="1">
      <c r="A108" s="16"/>
      <c r="B108" s="183" t="s">
        <v>264</v>
      </c>
      <c r="C108" s="11"/>
      <c r="D108" s="11"/>
      <c r="E108" s="11"/>
      <c r="F108" s="176" t="s">
        <v>5</v>
      </c>
      <c r="G108" s="177">
        <v>25</v>
      </c>
      <c r="H108" s="177"/>
      <c r="I108" s="69"/>
      <c r="J108" s="67">
        <f>G108*I108</f>
        <v>0</v>
      </c>
      <c r="K108" s="71"/>
    </row>
    <row r="109" spans="1:11" ht="15" customHeight="1">
      <c r="A109" s="16"/>
      <c r="B109" s="183"/>
      <c r="C109" s="11"/>
      <c r="D109" s="11"/>
      <c r="E109" s="11"/>
      <c r="F109" s="176"/>
      <c r="G109" s="177"/>
      <c r="H109" s="177"/>
      <c r="I109" s="17"/>
      <c r="J109" s="67"/>
      <c r="K109" s="71"/>
    </row>
    <row r="110" spans="1:11" ht="15" customHeight="1">
      <c r="A110" s="16"/>
      <c r="B110" s="183" t="s">
        <v>263</v>
      </c>
      <c r="C110" s="11"/>
      <c r="D110" s="11"/>
      <c r="E110" s="11"/>
      <c r="F110" s="176" t="s">
        <v>6</v>
      </c>
      <c r="G110" s="177">
        <v>1</v>
      </c>
      <c r="H110" s="177"/>
      <c r="I110" s="17"/>
      <c r="J110" s="67">
        <f>G110*I110</f>
        <v>0</v>
      </c>
      <c r="K110" s="71"/>
    </row>
    <row r="111" spans="1:11" ht="15" customHeight="1">
      <c r="A111" s="16"/>
      <c r="B111" s="183" t="s">
        <v>262</v>
      </c>
      <c r="C111" s="11"/>
      <c r="D111" s="11"/>
      <c r="E111" s="11"/>
      <c r="F111" s="176" t="s">
        <v>6</v>
      </c>
      <c r="G111" s="177">
        <v>1</v>
      </c>
      <c r="H111" s="177"/>
      <c r="I111" s="17"/>
      <c r="J111" s="67">
        <f>G111*I111</f>
        <v>0</v>
      </c>
      <c r="K111" s="71"/>
    </row>
    <row r="112" spans="1:11" ht="15" customHeight="1">
      <c r="A112" s="16"/>
      <c r="B112" s="183"/>
      <c r="C112" s="11"/>
      <c r="D112" s="11"/>
      <c r="E112" s="11"/>
      <c r="F112" s="176"/>
      <c r="G112" s="177"/>
      <c r="H112" s="177"/>
      <c r="I112" s="69"/>
      <c r="J112" s="68"/>
      <c r="K112" s="71"/>
    </row>
    <row r="113" spans="1:11" ht="15" customHeight="1">
      <c r="A113" s="10" t="s">
        <v>261</v>
      </c>
      <c r="B113" s="14" t="s">
        <v>260</v>
      </c>
      <c r="C113" s="11"/>
      <c r="D113" s="11"/>
      <c r="E113" s="58"/>
      <c r="F113" s="176"/>
      <c r="G113" s="177"/>
      <c r="H113" s="177"/>
      <c r="I113" s="69"/>
      <c r="J113" s="68"/>
      <c r="K113" s="71"/>
    </row>
    <row r="114" spans="1:11" ht="15" customHeight="1">
      <c r="A114" s="16"/>
      <c r="B114" s="183" t="s">
        <v>259</v>
      </c>
      <c r="C114" s="11"/>
      <c r="D114" s="11"/>
      <c r="E114" s="11"/>
      <c r="F114" s="176"/>
      <c r="G114" s="177"/>
      <c r="H114" s="177"/>
      <c r="I114" s="69"/>
      <c r="J114" s="68"/>
      <c r="K114" s="71"/>
    </row>
    <row r="115" spans="1:11" ht="15" customHeight="1">
      <c r="A115" s="16"/>
      <c r="B115" s="183" t="s">
        <v>258</v>
      </c>
      <c r="C115" s="11"/>
      <c r="D115" s="11"/>
      <c r="E115" s="11"/>
      <c r="F115" s="176" t="s">
        <v>3</v>
      </c>
      <c r="G115" s="177">
        <v>2</v>
      </c>
      <c r="H115" s="177"/>
      <c r="I115" s="69"/>
      <c r="J115" s="68">
        <f t="shared" ref="J115:J140" si="2">G115*I115</f>
        <v>0</v>
      </c>
      <c r="K115" s="71"/>
    </row>
    <row r="116" spans="1:11" ht="15" customHeight="1">
      <c r="A116" s="16"/>
      <c r="B116" s="183" t="s">
        <v>257</v>
      </c>
      <c r="C116" s="11"/>
      <c r="D116" s="11"/>
      <c r="E116" s="11"/>
      <c r="F116" s="176" t="s">
        <v>3</v>
      </c>
      <c r="G116" s="177">
        <v>4</v>
      </c>
      <c r="H116" s="177"/>
      <c r="I116" s="69"/>
      <c r="J116" s="68">
        <f t="shared" si="2"/>
        <v>0</v>
      </c>
      <c r="K116" s="71"/>
    </row>
    <row r="117" spans="1:11" ht="15" customHeight="1">
      <c r="A117" s="16"/>
      <c r="B117" s="183" t="s">
        <v>256</v>
      </c>
      <c r="C117" s="11"/>
      <c r="D117" s="11"/>
      <c r="E117" s="11"/>
      <c r="F117" s="176" t="s">
        <v>3</v>
      </c>
      <c r="G117" s="177">
        <v>1</v>
      </c>
      <c r="H117" s="177"/>
      <c r="I117" s="69"/>
      <c r="J117" s="68">
        <f t="shared" si="2"/>
        <v>0</v>
      </c>
      <c r="K117" s="71"/>
    </row>
    <row r="118" spans="1:11" ht="15" customHeight="1">
      <c r="A118" s="16"/>
      <c r="B118" s="183" t="s">
        <v>255</v>
      </c>
      <c r="C118" s="11"/>
      <c r="D118" s="11"/>
      <c r="E118" s="11"/>
      <c r="F118" s="176" t="s">
        <v>3</v>
      </c>
      <c r="G118" s="177">
        <v>1</v>
      </c>
      <c r="H118" s="177"/>
      <c r="I118" s="69"/>
      <c r="J118" s="68">
        <f t="shared" si="2"/>
        <v>0</v>
      </c>
      <c r="K118" s="71"/>
    </row>
    <row r="119" spans="1:11" ht="15" customHeight="1">
      <c r="A119" s="16"/>
      <c r="B119" s="183" t="s">
        <v>254</v>
      </c>
      <c r="C119" s="11"/>
      <c r="D119" s="11"/>
      <c r="E119" s="11"/>
      <c r="F119" s="176" t="s">
        <v>3</v>
      </c>
      <c r="G119" s="177">
        <v>1</v>
      </c>
      <c r="H119" s="177"/>
      <c r="I119" s="69"/>
      <c r="J119" s="68">
        <f t="shared" si="2"/>
        <v>0</v>
      </c>
      <c r="K119" s="71"/>
    </row>
    <row r="120" spans="1:11" ht="15" customHeight="1">
      <c r="A120" s="16"/>
      <c r="B120" s="183" t="s">
        <v>253</v>
      </c>
      <c r="C120" s="11"/>
      <c r="D120" s="11"/>
      <c r="E120" s="11"/>
      <c r="F120" s="176" t="s">
        <v>3</v>
      </c>
      <c r="G120" s="177">
        <v>1</v>
      </c>
      <c r="H120" s="177"/>
      <c r="I120" s="69"/>
      <c r="J120" s="68">
        <f t="shared" si="2"/>
        <v>0</v>
      </c>
      <c r="K120" s="71"/>
    </row>
    <row r="121" spans="1:11" ht="15" customHeight="1">
      <c r="A121" s="16"/>
      <c r="B121" s="183" t="s">
        <v>252</v>
      </c>
      <c r="C121" s="11"/>
      <c r="D121" s="11"/>
      <c r="E121" s="11"/>
      <c r="F121" s="176" t="s">
        <v>3</v>
      </c>
      <c r="G121" s="177">
        <v>1</v>
      </c>
      <c r="H121" s="177"/>
      <c r="I121" s="69"/>
      <c r="J121" s="68">
        <f t="shared" si="2"/>
        <v>0</v>
      </c>
      <c r="K121" s="71"/>
    </row>
    <row r="122" spans="1:11" ht="15" customHeight="1">
      <c r="A122" s="16"/>
      <c r="B122" s="183" t="s">
        <v>251</v>
      </c>
      <c r="C122" s="11"/>
      <c r="D122" s="11"/>
      <c r="E122" s="11"/>
      <c r="F122" s="176" t="s">
        <v>3</v>
      </c>
      <c r="G122" s="177">
        <v>1</v>
      </c>
      <c r="H122" s="177"/>
      <c r="I122" s="69"/>
      <c r="J122" s="68">
        <f t="shared" si="2"/>
        <v>0</v>
      </c>
      <c r="K122" s="71"/>
    </row>
    <row r="123" spans="1:11" ht="15" customHeight="1">
      <c r="A123" s="16"/>
      <c r="B123" s="183" t="s">
        <v>250</v>
      </c>
      <c r="C123" s="11"/>
      <c r="D123" s="11"/>
      <c r="E123" s="11"/>
      <c r="F123" s="176" t="s">
        <v>3</v>
      </c>
      <c r="G123" s="177">
        <v>4</v>
      </c>
      <c r="H123" s="177"/>
      <c r="I123" s="69"/>
      <c r="J123" s="68">
        <f t="shared" si="2"/>
        <v>0</v>
      </c>
      <c r="K123" s="71"/>
    </row>
    <row r="124" spans="1:11" ht="15" customHeight="1">
      <c r="A124" s="16"/>
      <c r="B124" s="183" t="s">
        <v>249</v>
      </c>
      <c r="C124" s="11"/>
      <c r="D124" s="11"/>
      <c r="E124" s="11"/>
      <c r="F124" s="176" t="s">
        <v>3</v>
      </c>
      <c r="G124" s="177">
        <v>2</v>
      </c>
      <c r="H124" s="177"/>
      <c r="I124" s="69"/>
      <c r="J124" s="68">
        <f t="shared" si="2"/>
        <v>0</v>
      </c>
      <c r="K124" s="71"/>
    </row>
    <row r="125" spans="1:11" ht="15" customHeight="1">
      <c r="A125" s="16"/>
      <c r="B125" s="183" t="s">
        <v>248</v>
      </c>
      <c r="C125" s="11"/>
      <c r="D125" s="11"/>
      <c r="E125" s="11"/>
      <c r="F125" s="176" t="s">
        <v>3</v>
      </c>
      <c r="G125" s="177">
        <v>8</v>
      </c>
      <c r="H125" s="177"/>
      <c r="I125" s="69"/>
      <c r="J125" s="68">
        <f t="shared" si="2"/>
        <v>0</v>
      </c>
      <c r="K125" s="71"/>
    </row>
    <row r="126" spans="1:11" ht="15" customHeight="1">
      <c r="A126" s="16"/>
      <c r="B126" s="183" t="s">
        <v>247</v>
      </c>
      <c r="C126" s="11"/>
      <c r="D126" s="11"/>
      <c r="E126" s="11"/>
      <c r="F126" s="176" t="s">
        <v>3</v>
      </c>
      <c r="G126" s="177">
        <v>1</v>
      </c>
      <c r="H126" s="177"/>
      <c r="I126" s="69"/>
      <c r="J126" s="68">
        <f t="shared" si="2"/>
        <v>0</v>
      </c>
      <c r="K126" s="71"/>
    </row>
    <row r="127" spans="1:11" ht="15" customHeight="1">
      <c r="A127" s="16"/>
      <c r="B127" s="183" t="s">
        <v>246</v>
      </c>
      <c r="C127" s="11"/>
      <c r="D127" s="11"/>
      <c r="E127" s="11"/>
      <c r="F127" s="176" t="s">
        <v>3</v>
      </c>
      <c r="G127" s="177">
        <v>4</v>
      </c>
      <c r="H127" s="177"/>
      <c r="I127" s="69"/>
      <c r="J127" s="68">
        <f t="shared" si="2"/>
        <v>0</v>
      </c>
      <c r="K127" s="71"/>
    </row>
    <row r="128" spans="1:11" ht="15" customHeight="1">
      <c r="A128" s="16"/>
      <c r="B128" s="183" t="s">
        <v>245</v>
      </c>
      <c r="C128" s="11"/>
      <c r="D128" s="11"/>
      <c r="E128" s="11"/>
      <c r="F128" s="176" t="s">
        <v>3</v>
      </c>
      <c r="G128" s="177">
        <v>89</v>
      </c>
      <c r="H128" s="177"/>
      <c r="I128" s="69"/>
      <c r="J128" s="68">
        <f t="shared" si="2"/>
        <v>0</v>
      </c>
      <c r="K128" s="71"/>
    </row>
    <row r="129" spans="1:11" ht="15" customHeight="1">
      <c r="A129" s="16"/>
      <c r="B129" s="183" t="s">
        <v>244</v>
      </c>
      <c r="C129" s="11"/>
      <c r="D129" s="11"/>
      <c r="E129" s="11"/>
      <c r="F129" s="176" t="s">
        <v>3</v>
      </c>
      <c r="G129" s="177">
        <v>93</v>
      </c>
      <c r="H129" s="177"/>
      <c r="I129" s="69"/>
      <c r="J129" s="68">
        <f t="shared" si="2"/>
        <v>0</v>
      </c>
      <c r="K129" s="71"/>
    </row>
    <row r="130" spans="1:11" ht="15" customHeight="1">
      <c r="A130" s="16"/>
      <c r="B130" s="183" t="s">
        <v>243</v>
      </c>
      <c r="C130" s="11"/>
      <c r="D130" s="11"/>
      <c r="E130" s="11"/>
      <c r="F130" s="176" t="s">
        <v>3</v>
      </c>
      <c r="G130" s="177">
        <v>4</v>
      </c>
      <c r="H130" s="177"/>
      <c r="I130" s="69"/>
      <c r="J130" s="68">
        <f t="shared" si="2"/>
        <v>0</v>
      </c>
      <c r="K130" s="71"/>
    </row>
    <row r="131" spans="1:11" ht="15" customHeight="1">
      <c r="A131" s="16"/>
      <c r="B131" s="183" t="s">
        <v>242</v>
      </c>
      <c r="C131" s="11"/>
      <c r="D131" s="11"/>
      <c r="E131" s="11"/>
      <c r="F131" s="176" t="s">
        <v>3</v>
      </c>
      <c r="G131" s="177">
        <v>1</v>
      </c>
      <c r="H131" s="177"/>
      <c r="I131" s="69"/>
      <c r="J131" s="68">
        <f t="shared" si="2"/>
        <v>0</v>
      </c>
      <c r="K131" s="71"/>
    </row>
    <row r="132" spans="1:11" ht="15" customHeight="1">
      <c r="A132" s="16"/>
      <c r="B132" s="183" t="s">
        <v>241</v>
      </c>
      <c r="C132" s="11"/>
      <c r="D132" s="11"/>
      <c r="E132" s="11"/>
      <c r="F132" s="176" t="s">
        <v>3</v>
      </c>
      <c r="G132" s="177">
        <v>1</v>
      </c>
      <c r="H132" s="177"/>
      <c r="I132" s="69"/>
      <c r="J132" s="68">
        <f t="shared" si="2"/>
        <v>0</v>
      </c>
      <c r="K132" s="71"/>
    </row>
    <row r="133" spans="1:11" ht="15" customHeight="1">
      <c r="A133" s="16"/>
      <c r="B133" s="183" t="s">
        <v>324</v>
      </c>
      <c r="C133" s="11"/>
      <c r="D133" s="11"/>
      <c r="E133" s="11"/>
      <c r="F133" s="176" t="s">
        <v>3</v>
      </c>
      <c r="G133" s="177">
        <v>1</v>
      </c>
      <c r="H133" s="177"/>
      <c r="I133" s="69"/>
      <c r="J133" s="68">
        <f t="shared" si="2"/>
        <v>0</v>
      </c>
      <c r="K133" s="71"/>
    </row>
    <row r="134" spans="1:11" ht="15" customHeight="1">
      <c r="A134" s="16"/>
      <c r="B134" s="183" t="s">
        <v>240</v>
      </c>
      <c r="C134" s="11"/>
      <c r="D134" s="11"/>
      <c r="E134" s="11"/>
      <c r="F134" s="176" t="s">
        <v>3</v>
      </c>
      <c r="G134" s="177">
        <v>5</v>
      </c>
      <c r="H134" s="177"/>
      <c r="I134" s="69"/>
      <c r="J134" s="68">
        <f t="shared" si="2"/>
        <v>0</v>
      </c>
      <c r="K134" s="71"/>
    </row>
    <row r="135" spans="1:11" ht="15" customHeight="1">
      <c r="A135" s="16"/>
      <c r="B135" s="183" t="s">
        <v>239</v>
      </c>
      <c r="C135" s="11"/>
      <c r="D135" s="11"/>
      <c r="E135" s="11"/>
      <c r="F135" s="176" t="s">
        <v>3</v>
      </c>
      <c r="G135" s="177">
        <v>5</v>
      </c>
      <c r="H135" s="177"/>
      <c r="I135" s="69"/>
      <c r="J135" s="68">
        <f t="shared" si="2"/>
        <v>0</v>
      </c>
      <c r="K135" s="71"/>
    </row>
    <row r="136" spans="1:11" ht="15" customHeight="1">
      <c r="A136" s="16"/>
      <c r="B136" s="183" t="s">
        <v>238</v>
      </c>
      <c r="C136" s="11"/>
      <c r="D136" s="11"/>
      <c r="E136" s="11"/>
      <c r="F136" s="176" t="s">
        <v>3</v>
      </c>
      <c r="G136" s="177">
        <v>5</v>
      </c>
      <c r="H136" s="177"/>
      <c r="I136" s="69"/>
      <c r="J136" s="68">
        <f t="shared" si="2"/>
        <v>0</v>
      </c>
      <c r="K136" s="71"/>
    </row>
    <row r="137" spans="1:11" ht="15" customHeight="1">
      <c r="A137" s="16"/>
      <c r="B137" s="183" t="s">
        <v>237</v>
      </c>
      <c r="C137" s="11"/>
      <c r="D137" s="11"/>
      <c r="E137" s="11"/>
      <c r="F137" s="176" t="s">
        <v>3</v>
      </c>
      <c r="G137" s="177">
        <v>5</v>
      </c>
      <c r="H137" s="177"/>
      <c r="I137" s="69"/>
      <c r="J137" s="68">
        <f t="shared" si="2"/>
        <v>0</v>
      </c>
      <c r="K137" s="71"/>
    </row>
    <row r="138" spans="1:11" ht="15" customHeight="1">
      <c r="A138" s="16"/>
      <c r="B138" s="183" t="s">
        <v>236</v>
      </c>
      <c r="C138" s="11"/>
      <c r="D138" s="11"/>
      <c r="E138" s="11"/>
      <c r="F138" s="176" t="s">
        <v>3</v>
      </c>
      <c r="G138" s="177">
        <v>2</v>
      </c>
      <c r="H138" s="177"/>
      <c r="I138" s="69"/>
      <c r="J138" s="68">
        <f t="shared" si="2"/>
        <v>0</v>
      </c>
      <c r="K138" s="71"/>
    </row>
    <row r="139" spans="1:11" ht="15" customHeight="1">
      <c r="A139" s="16"/>
      <c r="B139" s="183" t="s">
        <v>235</v>
      </c>
      <c r="C139" s="11"/>
      <c r="D139" s="11"/>
      <c r="E139" s="11"/>
      <c r="F139" s="176" t="s">
        <v>3</v>
      </c>
      <c r="G139" s="177">
        <v>2</v>
      </c>
      <c r="H139" s="177"/>
      <c r="I139" s="69"/>
      <c r="J139" s="68">
        <f t="shared" si="2"/>
        <v>0</v>
      </c>
      <c r="K139" s="71"/>
    </row>
    <row r="140" spans="1:11" ht="15" customHeight="1">
      <c r="A140" s="16"/>
      <c r="B140" s="183" t="s">
        <v>234</v>
      </c>
      <c r="C140" s="11"/>
      <c r="D140" s="11"/>
      <c r="E140" s="11"/>
      <c r="F140" s="176" t="s">
        <v>3</v>
      </c>
      <c r="G140" s="177">
        <v>1</v>
      </c>
      <c r="H140" s="177"/>
      <c r="I140" s="69"/>
      <c r="J140" s="68">
        <f t="shared" si="2"/>
        <v>0</v>
      </c>
      <c r="K140" s="71"/>
    </row>
    <row r="141" spans="1:11" ht="15" customHeight="1">
      <c r="A141" s="16"/>
      <c r="B141" s="183"/>
      <c r="C141" s="11"/>
      <c r="D141" s="11"/>
      <c r="E141" s="11"/>
      <c r="F141" s="176"/>
      <c r="G141" s="177"/>
      <c r="H141" s="177"/>
      <c r="I141" s="69"/>
      <c r="J141" s="68"/>
      <c r="K141" s="71"/>
    </row>
    <row r="142" spans="1:11" ht="15" customHeight="1">
      <c r="A142" s="16"/>
      <c r="B142" s="183" t="s">
        <v>233</v>
      </c>
      <c r="C142" s="11"/>
      <c r="D142" s="11"/>
      <c r="E142" s="11"/>
      <c r="F142" s="176"/>
      <c r="G142" s="177"/>
      <c r="H142" s="177"/>
      <c r="I142" s="69"/>
      <c r="J142" s="68"/>
      <c r="K142" s="71"/>
    </row>
    <row r="143" spans="1:11" ht="15" customHeight="1">
      <c r="A143" s="16"/>
      <c r="B143" s="183" t="s">
        <v>232</v>
      </c>
      <c r="C143" s="11"/>
      <c r="D143" s="11"/>
      <c r="E143" s="11"/>
      <c r="F143" s="176" t="s">
        <v>3</v>
      </c>
      <c r="G143" s="177">
        <v>3</v>
      </c>
      <c r="H143" s="177"/>
      <c r="I143" s="69"/>
      <c r="J143" s="68">
        <f>G143*I143</f>
        <v>0</v>
      </c>
      <c r="K143" s="71"/>
    </row>
    <row r="144" spans="1:11" ht="15" customHeight="1">
      <c r="A144" s="16"/>
      <c r="B144" s="183" t="s">
        <v>231</v>
      </c>
      <c r="C144" s="11"/>
      <c r="D144" s="11"/>
      <c r="E144" s="11"/>
      <c r="F144" s="176" t="s">
        <v>3</v>
      </c>
      <c r="G144" s="177">
        <v>4</v>
      </c>
      <c r="H144" s="177"/>
      <c r="I144" s="69"/>
      <c r="J144" s="68">
        <f>G144*I144</f>
        <v>0</v>
      </c>
      <c r="K144" s="71"/>
    </row>
    <row r="145" spans="1:11" ht="15" customHeight="1">
      <c r="A145" s="16"/>
      <c r="B145" s="183" t="s">
        <v>230</v>
      </c>
      <c r="C145" s="11"/>
      <c r="D145" s="11"/>
      <c r="E145" s="11"/>
      <c r="F145" s="176" t="s">
        <v>3</v>
      </c>
      <c r="G145" s="177">
        <v>5</v>
      </c>
      <c r="H145" s="177"/>
      <c r="I145" s="69"/>
      <c r="J145" s="68">
        <f>G145*I145</f>
        <v>0</v>
      </c>
      <c r="K145" s="71"/>
    </row>
    <row r="146" spans="1:11" ht="15" customHeight="1">
      <c r="A146" s="16"/>
      <c r="B146" s="183" t="s">
        <v>229</v>
      </c>
      <c r="C146" s="11"/>
      <c r="D146" s="11"/>
      <c r="E146" s="11"/>
      <c r="F146" s="176" t="s">
        <v>3</v>
      </c>
      <c r="G146" s="177">
        <v>6</v>
      </c>
      <c r="H146" s="177"/>
      <c r="I146" s="69"/>
      <c r="J146" s="68">
        <f>G146*I146</f>
        <v>0</v>
      </c>
      <c r="K146" s="71"/>
    </row>
    <row r="147" spans="1:11" ht="15" customHeight="1">
      <c r="A147" s="16"/>
      <c r="B147" s="183"/>
      <c r="C147" s="11"/>
      <c r="D147" s="11"/>
      <c r="E147" s="11"/>
      <c r="F147" s="176"/>
      <c r="G147" s="177"/>
      <c r="H147" s="177"/>
      <c r="I147" s="69"/>
      <c r="J147" s="68"/>
      <c r="K147" s="71"/>
    </row>
    <row r="148" spans="1:11" ht="15" customHeight="1">
      <c r="A148" s="16"/>
      <c r="B148" s="183" t="s">
        <v>228</v>
      </c>
      <c r="C148" s="11"/>
      <c r="D148" s="11"/>
      <c r="E148" s="11"/>
      <c r="F148" s="176"/>
      <c r="G148" s="177"/>
      <c r="H148" s="177"/>
      <c r="I148" s="69"/>
      <c r="J148" s="68"/>
      <c r="K148" s="71"/>
    </row>
    <row r="149" spans="1:11" ht="15" customHeight="1">
      <c r="A149" s="16"/>
      <c r="B149" s="183" t="s">
        <v>227</v>
      </c>
      <c r="C149" s="11"/>
      <c r="D149" s="11"/>
      <c r="E149" s="11"/>
      <c r="F149" s="176" t="s">
        <v>3</v>
      </c>
      <c r="G149" s="177">
        <v>2</v>
      </c>
      <c r="H149" s="177"/>
      <c r="I149" s="69"/>
      <c r="J149" s="68">
        <f>G149*I149</f>
        <v>0</v>
      </c>
      <c r="K149" s="71"/>
    </row>
    <row r="150" spans="1:11" ht="15" customHeight="1">
      <c r="A150" s="16"/>
      <c r="B150" s="183" t="s">
        <v>226</v>
      </c>
      <c r="C150" s="11"/>
      <c r="D150" s="11"/>
      <c r="E150" s="11"/>
      <c r="F150" s="176" t="s">
        <v>3</v>
      </c>
      <c r="G150" s="177">
        <v>3</v>
      </c>
      <c r="H150" s="177"/>
      <c r="I150" s="69"/>
      <c r="J150" s="68">
        <f>G150*I150</f>
        <v>0</v>
      </c>
      <c r="K150" s="71"/>
    </row>
    <row r="151" spans="1:11" ht="15" customHeight="1">
      <c r="A151" s="16"/>
      <c r="B151" s="183"/>
      <c r="C151" s="11"/>
      <c r="D151" s="11"/>
      <c r="E151" s="11"/>
      <c r="F151" s="176"/>
      <c r="G151" s="177"/>
      <c r="H151" s="177"/>
      <c r="I151" s="69"/>
      <c r="J151" s="68"/>
      <c r="K151" s="71"/>
    </row>
    <row r="152" spans="1:11" ht="15" customHeight="1">
      <c r="A152" s="16"/>
      <c r="B152" s="183" t="s">
        <v>225</v>
      </c>
      <c r="C152" s="11"/>
      <c r="D152" s="11"/>
      <c r="E152" s="11"/>
      <c r="F152" s="176"/>
      <c r="G152" s="177"/>
      <c r="H152" s="177"/>
      <c r="I152" s="69"/>
      <c r="J152" s="68"/>
      <c r="K152" s="71"/>
    </row>
    <row r="153" spans="1:11" ht="15" customHeight="1">
      <c r="A153" s="16"/>
      <c r="B153" s="183" t="s">
        <v>223</v>
      </c>
      <c r="C153" s="11"/>
      <c r="D153" s="11"/>
      <c r="E153" s="11"/>
      <c r="F153" s="176" t="s">
        <v>3</v>
      </c>
      <c r="G153" s="177">
        <v>2</v>
      </c>
      <c r="H153" s="177"/>
      <c r="I153" s="69"/>
      <c r="J153" s="68">
        <f>G153*I153</f>
        <v>0</v>
      </c>
      <c r="K153" s="71"/>
    </row>
    <row r="154" spans="1:11" ht="15" customHeight="1">
      <c r="A154" s="16"/>
      <c r="B154" s="183"/>
      <c r="C154" s="11"/>
      <c r="D154" s="11"/>
      <c r="E154" s="11"/>
      <c r="F154" s="176"/>
      <c r="G154" s="177"/>
      <c r="H154" s="177"/>
      <c r="I154" s="69"/>
      <c r="J154" s="68"/>
      <c r="K154" s="71"/>
    </row>
    <row r="155" spans="1:11" ht="15" customHeight="1">
      <c r="A155" s="16"/>
      <c r="B155" s="183" t="s">
        <v>224</v>
      </c>
      <c r="C155" s="11"/>
      <c r="D155" s="11"/>
      <c r="E155" s="11"/>
      <c r="F155" s="176"/>
      <c r="G155" s="177"/>
      <c r="H155" s="177"/>
      <c r="I155" s="69"/>
      <c r="J155" s="68"/>
      <c r="K155" s="71"/>
    </row>
    <row r="156" spans="1:11" ht="15" customHeight="1">
      <c r="A156" s="16"/>
      <c r="B156" s="183" t="s">
        <v>223</v>
      </c>
      <c r="C156" s="11"/>
      <c r="D156" s="11"/>
      <c r="E156" s="11"/>
      <c r="F156" s="176" t="s">
        <v>3</v>
      </c>
      <c r="G156" s="177">
        <v>1</v>
      </c>
      <c r="H156" s="177"/>
      <c r="I156" s="69"/>
      <c r="J156" s="68">
        <f>G156*I156</f>
        <v>0</v>
      </c>
      <c r="K156" s="71"/>
    </row>
    <row r="157" spans="1:11" ht="15" customHeight="1">
      <c r="A157" s="16"/>
      <c r="B157" s="183"/>
      <c r="C157" s="11"/>
      <c r="D157" s="11"/>
      <c r="E157" s="11"/>
      <c r="F157" s="176"/>
      <c r="G157" s="177"/>
      <c r="H157" s="177"/>
      <c r="I157" s="69"/>
      <c r="J157" s="68"/>
      <c r="K157" s="71"/>
    </row>
    <row r="158" spans="1:11" ht="15" customHeight="1">
      <c r="A158" s="10" t="s">
        <v>222</v>
      </c>
      <c r="B158" s="14" t="s">
        <v>221</v>
      </c>
      <c r="C158" s="11"/>
      <c r="D158" s="11"/>
      <c r="E158" s="11"/>
      <c r="F158" s="176"/>
      <c r="G158" s="177"/>
      <c r="H158" s="177"/>
      <c r="I158" s="69"/>
      <c r="J158" s="68"/>
      <c r="K158" s="71"/>
    </row>
    <row r="159" spans="1:11" ht="15" customHeight="1">
      <c r="A159" s="16"/>
      <c r="B159" s="183" t="s">
        <v>220</v>
      </c>
      <c r="C159" s="11"/>
      <c r="D159" s="11"/>
      <c r="E159" s="11"/>
      <c r="F159" s="176" t="s">
        <v>3</v>
      </c>
      <c r="G159" s="177">
        <v>1</v>
      </c>
      <c r="H159" s="177"/>
      <c r="I159" s="69"/>
      <c r="J159" s="68">
        <f>G159*I159</f>
        <v>0</v>
      </c>
      <c r="K159" s="71"/>
    </row>
    <row r="160" spans="1:11" ht="15" customHeight="1">
      <c r="A160" s="16"/>
      <c r="B160" s="183" t="s">
        <v>219</v>
      </c>
      <c r="C160" s="11"/>
      <c r="D160" s="11"/>
      <c r="E160" s="11"/>
      <c r="F160" s="176" t="s">
        <v>3</v>
      </c>
      <c r="G160" s="177">
        <v>1</v>
      </c>
      <c r="H160" s="177"/>
      <c r="I160" s="69"/>
      <c r="J160" s="68">
        <f>G160*I160</f>
        <v>0</v>
      </c>
      <c r="K160" s="71"/>
    </row>
    <row r="161" spans="1:11" ht="15" customHeight="1">
      <c r="A161" s="16"/>
      <c r="B161" s="183" t="s">
        <v>218</v>
      </c>
      <c r="C161" s="11"/>
      <c r="D161" s="11"/>
      <c r="E161" s="11"/>
      <c r="F161" s="176" t="s">
        <v>3</v>
      </c>
      <c r="G161" s="177">
        <v>1</v>
      </c>
      <c r="H161" s="177"/>
      <c r="I161" s="69"/>
      <c r="J161" s="68">
        <f>G161*I161</f>
        <v>0</v>
      </c>
      <c r="K161" s="71"/>
    </row>
    <row r="162" spans="1:11" ht="15" customHeight="1">
      <c r="A162" s="16"/>
      <c r="B162" s="183"/>
      <c r="C162" s="11"/>
      <c r="D162" s="11"/>
      <c r="E162" s="11"/>
      <c r="F162" s="176"/>
      <c r="G162" s="177"/>
      <c r="H162" s="177"/>
      <c r="I162" s="69"/>
      <c r="J162" s="68"/>
      <c r="K162" s="71"/>
    </row>
    <row r="163" spans="1:11" ht="15" customHeight="1">
      <c r="A163" s="10" t="s">
        <v>217</v>
      </c>
      <c r="B163" s="14" t="s">
        <v>216</v>
      </c>
      <c r="C163" s="11"/>
      <c r="D163" s="11"/>
      <c r="E163" s="11"/>
      <c r="F163" s="176"/>
      <c r="G163" s="177"/>
      <c r="H163" s="177"/>
      <c r="I163" s="69"/>
      <c r="J163" s="68"/>
      <c r="K163" s="71"/>
    </row>
    <row r="164" spans="1:11" ht="15" customHeight="1">
      <c r="A164" s="16"/>
      <c r="B164" s="183" t="s">
        <v>215</v>
      </c>
      <c r="C164" s="11"/>
      <c r="D164" s="11"/>
      <c r="E164" s="11"/>
      <c r="F164" s="176" t="s">
        <v>3</v>
      </c>
      <c r="G164" s="177">
        <v>73</v>
      </c>
      <c r="H164" s="177"/>
      <c r="I164" s="69"/>
      <c r="J164" s="68">
        <f t="shared" ref="J164:J180" si="3">G164*I164</f>
        <v>0</v>
      </c>
      <c r="K164" s="71"/>
    </row>
    <row r="165" spans="1:11" ht="15" customHeight="1">
      <c r="A165" s="16"/>
      <c r="B165" s="183" t="s">
        <v>214</v>
      </c>
      <c r="C165" s="11"/>
      <c r="D165" s="11"/>
      <c r="E165" s="11"/>
      <c r="F165" s="176" t="s">
        <v>3</v>
      </c>
      <c r="G165" s="177">
        <v>190</v>
      </c>
      <c r="H165" s="177"/>
      <c r="I165" s="69"/>
      <c r="J165" s="68">
        <f t="shared" si="3"/>
        <v>0</v>
      </c>
      <c r="K165" s="71"/>
    </row>
    <row r="166" spans="1:11" ht="15" customHeight="1">
      <c r="A166" s="16"/>
      <c r="B166" s="183" t="s">
        <v>213</v>
      </c>
      <c r="C166" s="11"/>
      <c r="D166" s="11"/>
      <c r="E166" s="11"/>
      <c r="F166" s="176" t="s">
        <v>3</v>
      </c>
      <c r="G166" s="177">
        <v>38</v>
      </c>
      <c r="H166" s="177"/>
      <c r="I166" s="69"/>
      <c r="J166" s="68">
        <f t="shared" si="3"/>
        <v>0</v>
      </c>
      <c r="K166" s="71"/>
    </row>
    <row r="167" spans="1:11" ht="15" customHeight="1">
      <c r="A167" s="16"/>
      <c r="B167" s="183" t="s">
        <v>212</v>
      </c>
      <c r="C167" s="11"/>
      <c r="D167" s="11"/>
      <c r="E167" s="11"/>
      <c r="F167" s="176" t="s">
        <v>3</v>
      </c>
      <c r="G167" s="177">
        <v>38</v>
      </c>
      <c r="H167" s="177"/>
      <c r="I167" s="69"/>
      <c r="J167" s="68">
        <f t="shared" si="3"/>
        <v>0</v>
      </c>
      <c r="K167" s="71"/>
    </row>
    <row r="168" spans="1:11" ht="15" customHeight="1">
      <c r="A168" s="16"/>
      <c r="B168" s="183" t="s">
        <v>211</v>
      </c>
      <c r="C168" s="11"/>
      <c r="D168" s="11"/>
      <c r="E168" s="11"/>
      <c r="F168" s="176" t="s">
        <v>3</v>
      </c>
      <c r="G168" s="177">
        <v>29</v>
      </c>
      <c r="H168" s="177"/>
      <c r="I168" s="69"/>
      <c r="J168" s="68">
        <f t="shared" si="3"/>
        <v>0</v>
      </c>
      <c r="K168" s="71"/>
    </row>
    <row r="169" spans="1:11" ht="15" customHeight="1">
      <c r="A169" s="16"/>
      <c r="B169" s="183" t="s">
        <v>210</v>
      </c>
      <c r="C169" s="11"/>
      <c r="D169" s="11"/>
      <c r="E169" s="11"/>
      <c r="F169" s="176" t="s">
        <v>3</v>
      </c>
      <c r="G169" s="177">
        <v>19</v>
      </c>
      <c r="H169" s="177"/>
      <c r="I169" s="69"/>
      <c r="J169" s="68">
        <f t="shared" si="3"/>
        <v>0</v>
      </c>
      <c r="K169" s="71"/>
    </row>
    <row r="170" spans="1:11" ht="15" customHeight="1">
      <c r="A170" s="16"/>
      <c r="B170" s="183" t="s">
        <v>209</v>
      </c>
      <c r="C170" s="11"/>
      <c r="D170" s="11"/>
      <c r="E170" s="11"/>
      <c r="F170" s="176" t="s">
        <v>3</v>
      </c>
      <c r="G170" s="177">
        <v>2</v>
      </c>
      <c r="H170" s="177"/>
      <c r="I170" s="69"/>
      <c r="J170" s="68">
        <f t="shared" si="3"/>
        <v>0</v>
      </c>
      <c r="K170" s="71"/>
    </row>
    <row r="171" spans="1:11" ht="15" customHeight="1">
      <c r="A171" s="16"/>
      <c r="B171" s="183" t="s">
        <v>208</v>
      </c>
      <c r="C171" s="11"/>
      <c r="D171" s="11"/>
      <c r="E171" s="11"/>
      <c r="F171" s="176" t="s">
        <v>3</v>
      </c>
      <c r="G171" s="177">
        <v>1</v>
      </c>
      <c r="H171" s="177"/>
      <c r="I171" s="69"/>
      <c r="J171" s="68">
        <f t="shared" si="3"/>
        <v>0</v>
      </c>
      <c r="K171" s="71"/>
    </row>
    <row r="172" spans="1:11" ht="15" customHeight="1">
      <c r="A172" s="16"/>
      <c r="B172" s="183" t="s">
        <v>207</v>
      </c>
      <c r="C172" s="11"/>
      <c r="D172" s="11"/>
      <c r="E172" s="11"/>
      <c r="F172" s="176" t="s">
        <v>3</v>
      </c>
      <c r="G172" s="177">
        <v>5</v>
      </c>
      <c r="H172" s="177"/>
      <c r="I172" s="69"/>
      <c r="J172" s="68">
        <f t="shared" si="3"/>
        <v>0</v>
      </c>
      <c r="K172" s="71"/>
    </row>
    <row r="173" spans="1:11" ht="15" customHeight="1">
      <c r="A173" s="16"/>
      <c r="B173" s="183" t="s">
        <v>206</v>
      </c>
      <c r="C173" s="11"/>
      <c r="D173" s="11"/>
      <c r="E173" s="11"/>
      <c r="F173" s="176" t="s">
        <v>3</v>
      </c>
      <c r="G173" s="177">
        <v>28</v>
      </c>
      <c r="H173" s="177"/>
      <c r="I173" s="69"/>
      <c r="J173" s="68">
        <f t="shared" si="3"/>
        <v>0</v>
      </c>
      <c r="K173" s="71"/>
    </row>
    <row r="174" spans="1:11" ht="15" customHeight="1">
      <c r="A174" s="16"/>
      <c r="B174" s="183" t="s">
        <v>205</v>
      </c>
      <c r="C174" s="11"/>
      <c r="D174" s="11"/>
      <c r="E174" s="11"/>
      <c r="F174" s="176" t="s">
        <v>3</v>
      </c>
      <c r="G174" s="177">
        <v>85</v>
      </c>
      <c r="H174" s="177"/>
      <c r="I174" s="69"/>
      <c r="J174" s="68">
        <f t="shared" si="3"/>
        <v>0</v>
      </c>
      <c r="K174" s="71"/>
    </row>
    <row r="175" spans="1:11" ht="15" customHeight="1">
      <c r="A175" s="16"/>
      <c r="B175" s="183" t="s">
        <v>204</v>
      </c>
      <c r="C175" s="11"/>
      <c r="D175" s="11"/>
      <c r="E175" s="11"/>
      <c r="F175" s="176" t="s">
        <v>3</v>
      </c>
      <c r="G175" s="177">
        <v>10</v>
      </c>
      <c r="H175" s="177"/>
      <c r="I175" s="69"/>
      <c r="J175" s="68">
        <f t="shared" si="3"/>
        <v>0</v>
      </c>
      <c r="K175" s="71"/>
    </row>
    <row r="176" spans="1:11" ht="15" customHeight="1">
      <c r="A176" s="16"/>
      <c r="B176" s="183" t="s">
        <v>203</v>
      </c>
      <c r="C176" s="11"/>
      <c r="D176" s="11"/>
      <c r="E176" s="11"/>
      <c r="F176" s="176" t="s">
        <v>3</v>
      </c>
      <c r="G176" s="177">
        <v>85</v>
      </c>
      <c r="H176" s="177"/>
      <c r="I176" s="69"/>
      <c r="J176" s="68">
        <f t="shared" si="3"/>
        <v>0</v>
      </c>
      <c r="K176" s="71"/>
    </row>
    <row r="177" spans="1:11" ht="15" customHeight="1">
      <c r="A177" s="16"/>
      <c r="B177" s="183" t="s">
        <v>202</v>
      </c>
      <c r="C177" s="11"/>
      <c r="D177" s="11"/>
      <c r="E177" s="11"/>
      <c r="F177" s="176" t="s">
        <v>3</v>
      </c>
      <c r="G177" s="177">
        <v>85</v>
      </c>
      <c r="H177" s="177"/>
      <c r="I177" s="69"/>
      <c r="J177" s="68">
        <f t="shared" si="3"/>
        <v>0</v>
      </c>
      <c r="K177" s="71"/>
    </row>
    <row r="178" spans="1:11" ht="15" customHeight="1">
      <c r="A178" s="16"/>
      <c r="B178" s="183" t="s">
        <v>201</v>
      </c>
      <c r="C178" s="11"/>
      <c r="D178" s="11"/>
      <c r="E178" s="11"/>
      <c r="F178" s="176" t="s">
        <v>3</v>
      </c>
      <c r="G178" s="177">
        <f>85+32</f>
        <v>117</v>
      </c>
      <c r="H178" s="177"/>
      <c r="I178" s="69"/>
      <c r="J178" s="68">
        <f t="shared" si="3"/>
        <v>0</v>
      </c>
      <c r="K178" s="71"/>
    </row>
    <row r="179" spans="1:11" ht="15" customHeight="1">
      <c r="A179" s="16"/>
      <c r="B179" s="183" t="s">
        <v>200</v>
      </c>
      <c r="C179" s="11"/>
      <c r="D179" s="11"/>
      <c r="E179" s="11"/>
      <c r="F179" s="176" t="s">
        <v>3</v>
      </c>
      <c r="G179" s="177">
        <v>2</v>
      </c>
      <c r="H179" s="177"/>
      <c r="I179" s="69"/>
      <c r="J179" s="68">
        <f t="shared" si="3"/>
        <v>0</v>
      </c>
      <c r="K179" s="71"/>
    </row>
    <row r="180" spans="1:11" ht="15" customHeight="1">
      <c r="A180" s="16"/>
      <c r="B180" s="183" t="s">
        <v>199</v>
      </c>
      <c r="C180" s="11"/>
      <c r="D180" s="11"/>
      <c r="E180" s="11"/>
      <c r="F180" s="176" t="s">
        <v>3</v>
      </c>
      <c r="G180" s="177">
        <v>17</v>
      </c>
      <c r="H180" s="177"/>
      <c r="I180" s="69"/>
      <c r="J180" s="68">
        <f t="shared" si="3"/>
        <v>0</v>
      </c>
      <c r="K180" s="71"/>
    </row>
    <row r="181" spans="1:11" ht="15" customHeight="1">
      <c r="A181" s="16"/>
      <c r="B181" s="183" t="s">
        <v>198</v>
      </c>
      <c r="C181" s="11"/>
      <c r="D181" s="11"/>
      <c r="E181" s="11"/>
      <c r="F181" s="92" t="s">
        <v>197</v>
      </c>
      <c r="G181" s="91"/>
      <c r="H181" s="91"/>
      <c r="I181" s="69"/>
      <c r="J181" s="68"/>
      <c r="K181" s="71"/>
    </row>
    <row r="182" spans="1:11" ht="15" customHeight="1">
      <c r="A182" s="16"/>
      <c r="B182" s="183" t="s">
        <v>196</v>
      </c>
      <c r="C182" s="11"/>
      <c r="D182" s="11"/>
      <c r="E182" s="11"/>
      <c r="F182" s="176" t="s">
        <v>3</v>
      </c>
      <c r="G182" s="177">
        <v>7</v>
      </c>
      <c r="H182" s="177"/>
      <c r="I182" s="69"/>
      <c r="J182" s="68">
        <f>G182*I182</f>
        <v>0</v>
      </c>
      <c r="K182" s="71"/>
    </row>
    <row r="183" spans="1:11" ht="15" customHeight="1">
      <c r="A183" s="16"/>
      <c r="B183" s="183" t="s">
        <v>195</v>
      </c>
      <c r="C183" s="11"/>
      <c r="D183" s="11"/>
      <c r="E183" s="11"/>
      <c r="F183" s="176" t="s">
        <v>3</v>
      </c>
      <c r="G183" s="177">
        <v>11</v>
      </c>
      <c r="H183" s="177"/>
      <c r="I183" s="69"/>
      <c r="J183" s="68">
        <f>G183*I183</f>
        <v>0</v>
      </c>
      <c r="K183" s="71"/>
    </row>
    <row r="184" spans="1:11" ht="15" customHeight="1">
      <c r="A184" s="16"/>
      <c r="B184" s="183"/>
      <c r="C184" s="11"/>
      <c r="D184" s="11"/>
      <c r="E184" s="11"/>
      <c r="F184" s="176"/>
      <c r="G184" s="177"/>
      <c r="H184" s="177"/>
      <c r="I184" s="69"/>
      <c r="J184" s="68"/>
      <c r="K184" s="71"/>
    </row>
    <row r="185" spans="1:11" ht="15" customHeight="1">
      <c r="A185" s="16"/>
      <c r="B185" s="183" t="s">
        <v>194</v>
      </c>
      <c r="C185" s="11"/>
      <c r="D185" s="11"/>
      <c r="E185" s="11"/>
      <c r="F185" s="176"/>
      <c r="G185" s="177"/>
      <c r="H185" s="177"/>
      <c r="I185" s="69"/>
      <c r="J185" s="67"/>
      <c r="K185" s="71"/>
    </row>
    <row r="186" spans="1:11" ht="15" customHeight="1">
      <c r="A186" s="16"/>
      <c r="B186" s="183" t="s">
        <v>193</v>
      </c>
      <c r="C186" s="11"/>
      <c r="D186" s="11"/>
      <c r="E186" s="11"/>
      <c r="F186" s="176" t="s">
        <v>3</v>
      </c>
      <c r="G186" s="177">
        <v>99</v>
      </c>
      <c r="H186" s="177"/>
      <c r="I186" s="69"/>
      <c r="J186" s="67">
        <f>G186*I186</f>
        <v>0</v>
      </c>
      <c r="K186" s="71"/>
    </row>
    <row r="187" spans="1:11" ht="15" customHeight="1">
      <c r="A187" s="16"/>
      <c r="B187" s="183" t="s">
        <v>192</v>
      </c>
      <c r="C187" s="11"/>
      <c r="D187" s="11"/>
      <c r="E187" s="11"/>
      <c r="F187" s="176" t="s">
        <v>3</v>
      </c>
      <c r="G187" s="177">
        <v>4</v>
      </c>
      <c r="H187" s="177"/>
      <c r="I187" s="69"/>
      <c r="J187" s="67">
        <f>G187*I187</f>
        <v>0</v>
      </c>
      <c r="K187" s="71"/>
    </row>
    <row r="188" spans="1:11" ht="15" customHeight="1">
      <c r="A188" s="16"/>
      <c r="B188" s="183" t="s">
        <v>191</v>
      </c>
      <c r="C188" s="11"/>
      <c r="D188" s="11"/>
      <c r="E188" s="11"/>
      <c r="F188" s="176" t="s">
        <v>3</v>
      </c>
      <c r="G188" s="177">
        <v>1</v>
      </c>
      <c r="H188" s="177"/>
      <c r="I188" s="69"/>
      <c r="J188" s="67">
        <f>G188*I188</f>
        <v>0</v>
      </c>
      <c r="K188" s="71"/>
    </row>
    <row r="189" spans="1:11" ht="15" customHeight="1">
      <c r="A189" s="16"/>
      <c r="B189" s="183"/>
      <c r="C189" s="11"/>
      <c r="D189" s="11"/>
      <c r="E189" s="11"/>
      <c r="F189" s="176"/>
      <c r="G189" s="177"/>
      <c r="H189" s="177"/>
      <c r="I189" s="69"/>
      <c r="J189" s="67"/>
      <c r="K189" s="71"/>
    </row>
    <row r="190" spans="1:11" ht="15" customHeight="1">
      <c r="A190" s="10" t="s">
        <v>190</v>
      </c>
      <c r="B190" s="14" t="s">
        <v>189</v>
      </c>
      <c r="C190" s="11"/>
      <c r="D190" s="11"/>
      <c r="E190" s="11"/>
      <c r="F190" s="176"/>
      <c r="G190" s="177"/>
      <c r="H190" s="177"/>
      <c r="I190" s="69"/>
      <c r="J190" s="67"/>
      <c r="K190" s="71"/>
    </row>
    <row r="191" spans="1:11" ht="15" customHeight="1">
      <c r="A191" s="16"/>
      <c r="B191" s="183" t="s">
        <v>188</v>
      </c>
      <c r="C191" s="11"/>
      <c r="D191" s="11"/>
      <c r="E191" s="11"/>
      <c r="F191" s="176" t="s">
        <v>3</v>
      </c>
      <c r="G191" s="177">
        <v>1</v>
      </c>
      <c r="H191" s="177"/>
      <c r="I191" s="69"/>
      <c r="J191" s="67">
        <f>G191*I191</f>
        <v>0</v>
      </c>
      <c r="K191" s="71"/>
    </row>
    <row r="192" spans="1:11" ht="15" customHeight="1">
      <c r="A192" s="16"/>
      <c r="B192" s="183" t="s">
        <v>187</v>
      </c>
      <c r="C192" s="11"/>
      <c r="D192" s="11"/>
      <c r="E192" s="11"/>
      <c r="F192" s="176" t="s">
        <v>3</v>
      </c>
      <c r="G192" s="177">
        <v>74</v>
      </c>
      <c r="H192" s="177"/>
      <c r="I192" s="69"/>
      <c r="J192" s="67">
        <f>G192*I192</f>
        <v>0</v>
      </c>
      <c r="K192" s="71"/>
    </row>
    <row r="193" spans="1:11" ht="15" customHeight="1">
      <c r="A193" s="16"/>
      <c r="B193" s="183" t="s">
        <v>186</v>
      </c>
      <c r="C193" s="11"/>
      <c r="D193" s="11"/>
      <c r="E193" s="11"/>
      <c r="F193" s="176" t="s">
        <v>3</v>
      </c>
      <c r="G193" s="177">
        <v>7</v>
      </c>
      <c r="H193" s="177"/>
      <c r="I193" s="69"/>
      <c r="J193" s="67">
        <f>G193*I193</f>
        <v>0</v>
      </c>
      <c r="K193" s="71"/>
    </row>
    <row r="194" spans="1:11" ht="15" customHeight="1">
      <c r="A194" s="16"/>
      <c r="B194" s="183" t="s">
        <v>185</v>
      </c>
      <c r="C194" s="11"/>
      <c r="D194" s="11"/>
      <c r="E194" s="11"/>
      <c r="F194" s="176" t="s">
        <v>3</v>
      </c>
      <c r="G194" s="177">
        <v>2</v>
      </c>
      <c r="H194" s="177"/>
      <c r="I194" s="69"/>
      <c r="J194" s="67">
        <f>G194*I194</f>
        <v>0</v>
      </c>
      <c r="K194" s="71"/>
    </row>
    <row r="195" spans="1:11" ht="15" customHeight="1">
      <c r="A195" s="16"/>
      <c r="B195" s="183"/>
      <c r="C195" s="11"/>
      <c r="D195" s="11"/>
      <c r="E195" s="11"/>
      <c r="F195" s="176"/>
      <c r="G195" s="177"/>
      <c r="H195" s="177"/>
      <c r="I195" s="69"/>
      <c r="J195" s="67"/>
      <c r="K195" s="71"/>
    </row>
    <row r="196" spans="1:11" ht="15" customHeight="1">
      <c r="A196" s="10" t="s">
        <v>184</v>
      </c>
      <c r="B196" s="14" t="s">
        <v>183</v>
      </c>
      <c r="C196" s="11"/>
      <c r="D196" s="11"/>
      <c r="E196" s="11"/>
      <c r="F196" s="176"/>
      <c r="G196" s="177"/>
      <c r="H196" s="177"/>
      <c r="I196" s="69"/>
      <c r="J196" s="67"/>
      <c r="K196" s="71"/>
    </row>
    <row r="197" spans="1:11" ht="15" customHeight="1">
      <c r="A197" s="16"/>
      <c r="B197" s="183" t="s">
        <v>182</v>
      </c>
      <c r="C197" s="11"/>
      <c r="D197" s="11"/>
      <c r="E197" s="11"/>
      <c r="F197" s="176" t="s">
        <v>3</v>
      </c>
      <c r="G197" s="177">
        <v>35</v>
      </c>
      <c r="H197" s="177"/>
      <c r="I197" s="69"/>
      <c r="J197" s="67">
        <f t="shared" ref="J197:J209" si="4">G197*I197</f>
        <v>0</v>
      </c>
      <c r="K197" s="71"/>
    </row>
    <row r="198" spans="1:11" ht="15" customHeight="1">
      <c r="A198" s="10"/>
      <c r="B198" s="183" t="s">
        <v>181</v>
      </c>
      <c r="C198" s="11"/>
      <c r="D198" s="11"/>
      <c r="E198" s="11"/>
      <c r="F198" s="176" t="s">
        <v>3</v>
      </c>
      <c r="G198" s="177">
        <v>7</v>
      </c>
      <c r="H198" s="177"/>
      <c r="I198" s="69"/>
      <c r="J198" s="67">
        <f t="shared" si="4"/>
        <v>0</v>
      </c>
      <c r="K198" s="71"/>
    </row>
    <row r="199" spans="1:11" ht="15" customHeight="1">
      <c r="A199" s="16"/>
      <c r="B199" s="183" t="s">
        <v>180</v>
      </c>
      <c r="C199" s="11"/>
      <c r="D199" s="11"/>
      <c r="E199" s="11"/>
      <c r="F199" s="176" t="s">
        <v>3</v>
      </c>
      <c r="G199" s="177">
        <v>3</v>
      </c>
      <c r="H199" s="177"/>
      <c r="I199" s="69"/>
      <c r="J199" s="67">
        <f t="shared" si="4"/>
        <v>0</v>
      </c>
      <c r="K199" s="71"/>
    </row>
    <row r="200" spans="1:11" ht="15" customHeight="1">
      <c r="A200" s="16"/>
      <c r="B200" s="183" t="s">
        <v>179</v>
      </c>
      <c r="C200" s="11"/>
      <c r="D200" s="11"/>
      <c r="E200" s="11"/>
      <c r="F200" s="176" t="s">
        <v>3</v>
      </c>
      <c r="G200" s="177">
        <v>5</v>
      </c>
      <c r="H200" s="177"/>
      <c r="I200" s="69"/>
      <c r="J200" s="67">
        <f t="shared" si="4"/>
        <v>0</v>
      </c>
      <c r="K200" s="71"/>
    </row>
    <row r="201" spans="1:11" ht="15" customHeight="1">
      <c r="A201" s="16"/>
      <c r="B201" s="183" t="s">
        <v>178</v>
      </c>
      <c r="C201" s="11"/>
      <c r="D201" s="11"/>
      <c r="E201" s="11"/>
      <c r="F201" s="176" t="s">
        <v>3</v>
      </c>
      <c r="G201" s="177">
        <v>85</v>
      </c>
      <c r="H201" s="177"/>
      <c r="I201" s="69"/>
      <c r="J201" s="67">
        <f t="shared" si="4"/>
        <v>0</v>
      </c>
      <c r="K201" s="71"/>
    </row>
    <row r="202" spans="1:11" ht="15" customHeight="1">
      <c r="A202" s="16"/>
      <c r="B202" s="183" t="s">
        <v>177</v>
      </c>
      <c r="C202" s="11"/>
      <c r="D202" s="11"/>
      <c r="E202" s="11"/>
      <c r="F202" s="176" t="s">
        <v>3</v>
      </c>
      <c r="G202" s="177">
        <v>1200</v>
      </c>
      <c r="H202" s="177"/>
      <c r="I202" s="69"/>
      <c r="J202" s="67">
        <f t="shared" si="4"/>
        <v>0</v>
      </c>
      <c r="K202" s="71"/>
    </row>
    <row r="203" spans="1:11" ht="15" customHeight="1">
      <c r="A203" s="16"/>
      <c r="B203" s="183" t="s">
        <v>176</v>
      </c>
      <c r="C203" s="11"/>
      <c r="D203" s="11"/>
      <c r="E203" s="11"/>
      <c r="F203" s="176" t="s">
        <v>3</v>
      </c>
      <c r="G203" s="177">
        <v>86</v>
      </c>
      <c r="H203" s="177"/>
      <c r="I203" s="69"/>
      <c r="J203" s="67">
        <f t="shared" si="4"/>
        <v>0</v>
      </c>
      <c r="K203" s="71"/>
    </row>
    <row r="204" spans="1:11" ht="15" customHeight="1">
      <c r="A204" s="16"/>
      <c r="B204" s="183" t="s">
        <v>175</v>
      </c>
      <c r="C204" s="11"/>
      <c r="D204" s="11"/>
      <c r="E204" s="11"/>
      <c r="F204" s="176" t="s">
        <v>3</v>
      </c>
      <c r="G204" s="177">
        <v>5</v>
      </c>
      <c r="H204" s="177"/>
      <c r="I204" s="69"/>
      <c r="J204" s="67">
        <f t="shared" si="4"/>
        <v>0</v>
      </c>
      <c r="K204" s="71"/>
    </row>
    <row r="205" spans="1:11" ht="15" customHeight="1">
      <c r="A205" s="16"/>
      <c r="B205" s="183" t="s">
        <v>174</v>
      </c>
      <c r="C205" s="11"/>
      <c r="D205" s="11"/>
      <c r="E205" s="11"/>
      <c r="F205" s="176" t="s">
        <v>3</v>
      </c>
      <c r="G205" s="177">
        <v>200</v>
      </c>
      <c r="H205" s="177"/>
      <c r="I205" s="69"/>
      <c r="J205" s="67">
        <f t="shared" si="4"/>
        <v>0</v>
      </c>
      <c r="K205" s="71"/>
    </row>
    <row r="206" spans="1:11" ht="15" customHeight="1">
      <c r="A206" s="16"/>
      <c r="B206" s="183" t="s">
        <v>173</v>
      </c>
      <c r="C206" s="11"/>
      <c r="D206" s="11"/>
      <c r="E206" s="11"/>
      <c r="F206" s="176" t="s">
        <v>3</v>
      </c>
      <c r="G206" s="177">
        <v>193</v>
      </c>
      <c r="H206" s="177"/>
      <c r="I206" s="69"/>
      <c r="J206" s="67">
        <f t="shared" si="4"/>
        <v>0</v>
      </c>
      <c r="K206" s="71"/>
    </row>
    <row r="207" spans="1:11" ht="15" customHeight="1">
      <c r="A207" s="16"/>
      <c r="B207" s="183" t="s">
        <v>172</v>
      </c>
      <c r="C207" s="11"/>
      <c r="D207" s="11"/>
      <c r="E207" s="11"/>
      <c r="F207" s="176" t="s">
        <v>3</v>
      </c>
      <c r="G207" s="177">
        <v>13</v>
      </c>
      <c r="H207" s="177"/>
      <c r="I207" s="69"/>
      <c r="J207" s="67">
        <f t="shared" si="4"/>
        <v>0</v>
      </c>
      <c r="K207" s="71"/>
    </row>
    <row r="208" spans="1:11" ht="15" customHeight="1">
      <c r="A208" s="16"/>
      <c r="B208" s="183" t="s">
        <v>171</v>
      </c>
      <c r="C208" s="11"/>
      <c r="D208" s="11"/>
      <c r="E208" s="11"/>
      <c r="F208" s="176" t="s">
        <v>3</v>
      </c>
      <c r="G208" s="177">
        <v>4</v>
      </c>
      <c r="H208" s="177"/>
      <c r="I208" s="69"/>
      <c r="J208" s="67">
        <f t="shared" si="4"/>
        <v>0</v>
      </c>
      <c r="K208" s="71"/>
    </row>
    <row r="209" spans="1:11" ht="15" customHeight="1">
      <c r="A209" s="16"/>
      <c r="B209" s="183" t="s">
        <v>170</v>
      </c>
      <c r="C209" s="11"/>
      <c r="D209" s="11"/>
      <c r="E209" s="11"/>
      <c r="F209" s="176" t="s">
        <v>3</v>
      </c>
      <c r="G209" s="177">
        <v>9</v>
      </c>
      <c r="H209" s="177"/>
      <c r="I209" s="69"/>
      <c r="J209" s="67">
        <f t="shared" si="4"/>
        <v>0</v>
      </c>
      <c r="K209" s="71"/>
    </row>
    <row r="210" spans="1:11" ht="15" customHeight="1">
      <c r="A210" s="16"/>
      <c r="B210" s="183"/>
      <c r="C210" s="11"/>
      <c r="D210" s="11"/>
      <c r="E210" s="11"/>
      <c r="F210" s="176"/>
      <c r="G210" s="177"/>
      <c r="H210" s="177"/>
      <c r="I210" s="69"/>
      <c r="J210" s="67"/>
      <c r="K210" s="71"/>
    </row>
    <row r="211" spans="1:11" ht="15" customHeight="1">
      <c r="A211" s="10" t="s">
        <v>169</v>
      </c>
      <c r="B211" s="14" t="s">
        <v>67</v>
      </c>
      <c r="C211" s="11"/>
      <c r="D211" s="11"/>
      <c r="E211" s="11"/>
      <c r="F211" s="176"/>
      <c r="G211" s="177"/>
      <c r="H211" s="177"/>
      <c r="I211" s="69"/>
      <c r="J211" s="67"/>
      <c r="K211" s="71"/>
    </row>
    <row r="212" spans="1:11" ht="15" customHeight="1">
      <c r="A212" s="16"/>
      <c r="B212" s="183" t="s">
        <v>168</v>
      </c>
      <c r="C212" s="11"/>
      <c r="D212" s="11"/>
      <c r="E212" s="11"/>
      <c r="F212" s="176" t="s">
        <v>3</v>
      </c>
      <c r="G212" s="177">
        <v>92</v>
      </c>
      <c r="H212" s="177"/>
      <c r="I212" s="69"/>
      <c r="J212" s="67">
        <f>G212*I212</f>
        <v>0</v>
      </c>
      <c r="K212" s="71"/>
    </row>
    <row r="213" spans="1:11" ht="15" customHeight="1">
      <c r="A213" s="16"/>
      <c r="B213" s="183" t="s">
        <v>167</v>
      </c>
      <c r="D213" s="11"/>
      <c r="E213" s="11"/>
      <c r="F213" s="176" t="s">
        <v>3</v>
      </c>
      <c r="G213" s="177">
        <v>9</v>
      </c>
      <c r="H213" s="177"/>
      <c r="I213" s="69"/>
      <c r="J213" s="67">
        <f>G213*I213</f>
        <v>0</v>
      </c>
      <c r="K213" s="71"/>
    </row>
    <row r="214" spans="1:11" ht="15" customHeight="1">
      <c r="A214" s="16"/>
      <c r="B214" s="183" t="s">
        <v>65</v>
      </c>
      <c r="C214" s="11"/>
      <c r="D214" s="11"/>
      <c r="E214" s="11"/>
      <c r="F214" s="176" t="s">
        <v>3</v>
      </c>
      <c r="G214" s="177">
        <v>1</v>
      </c>
      <c r="H214" s="177"/>
      <c r="I214" s="69"/>
      <c r="J214" s="67">
        <f>G214*I214</f>
        <v>0</v>
      </c>
      <c r="K214" s="71"/>
    </row>
    <row r="215" spans="1:11" ht="15" customHeight="1">
      <c r="A215" s="16"/>
      <c r="B215" s="183" t="s">
        <v>64</v>
      </c>
      <c r="C215" s="11"/>
      <c r="D215" s="11"/>
      <c r="E215" s="11"/>
      <c r="F215" s="176" t="s">
        <v>6</v>
      </c>
      <c r="G215" s="177">
        <v>1</v>
      </c>
      <c r="H215" s="177"/>
      <c r="I215" s="69"/>
      <c r="J215" s="67">
        <f>G215*I215</f>
        <v>0</v>
      </c>
      <c r="K215" s="71"/>
    </row>
    <row r="216" spans="1:11" ht="15" customHeight="1">
      <c r="A216" s="16"/>
      <c r="B216" s="183"/>
      <c r="C216" s="11"/>
      <c r="D216" s="11"/>
      <c r="E216" s="11"/>
      <c r="F216" s="176"/>
      <c r="G216" s="177"/>
      <c r="H216" s="177"/>
      <c r="I216" s="69"/>
      <c r="J216" s="67"/>
      <c r="K216" s="71"/>
    </row>
    <row r="217" spans="1:11" ht="15" customHeight="1">
      <c r="A217" s="10" t="s">
        <v>166</v>
      </c>
      <c r="B217" s="14" t="s">
        <v>165</v>
      </c>
      <c r="C217" s="11"/>
      <c r="D217" s="11"/>
      <c r="E217" s="11"/>
      <c r="F217" s="176" t="s">
        <v>10</v>
      </c>
      <c r="G217" s="177"/>
      <c r="H217" s="177"/>
      <c r="I217" s="69"/>
      <c r="J217" s="67"/>
      <c r="K217" s="71"/>
    </row>
    <row r="218" spans="1:11" ht="15" customHeight="1">
      <c r="A218" s="16"/>
      <c r="B218" s="183"/>
      <c r="C218" s="11"/>
      <c r="D218" s="11"/>
      <c r="E218" s="11"/>
      <c r="F218" s="176"/>
      <c r="G218" s="177"/>
      <c r="H218" s="177"/>
      <c r="I218" s="69"/>
      <c r="J218" s="67"/>
      <c r="K218" s="71"/>
    </row>
    <row r="219" spans="1:11" ht="15" customHeight="1">
      <c r="A219" s="10" t="s">
        <v>164</v>
      </c>
      <c r="B219" s="14" t="s">
        <v>163</v>
      </c>
      <c r="C219" s="11"/>
      <c r="D219" s="11"/>
      <c r="E219" s="11"/>
      <c r="F219" s="176"/>
      <c r="G219" s="177"/>
      <c r="H219" s="177"/>
      <c r="I219" s="69"/>
      <c r="J219" s="67"/>
      <c r="K219" s="71"/>
    </row>
    <row r="220" spans="1:11" ht="15" customHeight="1">
      <c r="A220" s="16"/>
      <c r="B220" s="183" t="s">
        <v>162</v>
      </c>
      <c r="C220" s="11"/>
      <c r="D220" s="11"/>
      <c r="E220" s="11"/>
      <c r="F220" s="176" t="s">
        <v>3</v>
      </c>
      <c r="G220" s="177">
        <v>2</v>
      </c>
      <c r="H220" s="177"/>
      <c r="I220" s="69"/>
      <c r="J220" s="67">
        <f t="shared" ref="J220:J225" si="5">G220*I220</f>
        <v>0</v>
      </c>
      <c r="K220" s="71"/>
    </row>
    <row r="221" spans="1:11" ht="15" customHeight="1">
      <c r="A221" s="16"/>
      <c r="B221" s="183" t="s">
        <v>161</v>
      </c>
      <c r="C221" s="11"/>
      <c r="D221" s="11"/>
      <c r="E221" s="11"/>
      <c r="F221" s="176" t="s">
        <v>3</v>
      </c>
      <c r="G221" s="177">
        <v>2</v>
      </c>
      <c r="H221" s="177"/>
      <c r="I221" s="69"/>
      <c r="J221" s="67">
        <f t="shared" si="5"/>
        <v>0</v>
      </c>
      <c r="K221" s="71"/>
    </row>
    <row r="222" spans="1:11" ht="15" customHeight="1">
      <c r="A222" s="16"/>
      <c r="B222" s="183" t="s">
        <v>160</v>
      </c>
      <c r="C222" s="11"/>
      <c r="D222" s="11"/>
      <c r="E222" s="11"/>
      <c r="F222" s="176" t="s">
        <v>3</v>
      </c>
      <c r="G222" s="177">
        <v>2</v>
      </c>
      <c r="H222" s="177"/>
      <c r="I222" s="69"/>
      <c r="J222" s="67">
        <f t="shared" si="5"/>
        <v>0</v>
      </c>
      <c r="K222" s="71"/>
    </row>
    <row r="223" spans="1:11" ht="15" customHeight="1">
      <c r="A223" s="16"/>
      <c r="B223" s="183" t="s">
        <v>159</v>
      </c>
      <c r="C223" s="11"/>
      <c r="D223" s="11"/>
      <c r="E223" s="11"/>
      <c r="F223" s="176" t="s">
        <v>3</v>
      </c>
      <c r="G223" s="177">
        <v>2</v>
      </c>
      <c r="H223" s="177"/>
      <c r="I223" s="69"/>
      <c r="J223" s="67">
        <f t="shared" si="5"/>
        <v>0</v>
      </c>
      <c r="K223" s="71"/>
    </row>
    <row r="224" spans="1:11" ht="15" customHeight="1">
      <c r="A224" s="16"/>
      <c r="B224" s="183" t="s">
        <v>158</v>
      </c>
      <c r="C224" s="11"/>
      <c r="D224" s="11"/>
      <c r="E224" s="11"/>
      <c r="F224" s="176" t="s">
        <v>3</v>
      </c>
      <c r="G224" s="177">
        <v>1</v>
      </c>
      <c r="H224" s="177"/>
      <c r="I224" s="69"/>
      <c r="J224" s="67">
        <f t="shared" si="5"/>
        <v>0</v>
      </c>
      <c r="K224" s="71"/>
    </row>
    <row r="225" spans="1:11" ht="15" customHeight="1">
      <c r="A225" s="16"/>
      <c r="B225" s="183" t="s">
        <v>157</v>
      </c>
      <c r="C225" s="11"/>
      <c r="D225" s="11"/>
      <c r="E225" s="11"/>
      <c r="F225" s="176" t="s">
        <v>3</v>
      </c>
      <c r="G225" s="177">
        <v>1</v>
      </c>
      <c r="H225" s="177"/>
      <c r="I225" s="69"/>
      <c r="J225" s="67">
        <f t="shared" si="5"/>
        <v>0</v>
      </c>
      <c r="K225" s="71"/>
    </row>
    <row r="226" spans="1:11" ht="15" customHeight="1">
      <c r="A226" s="16"/>
      <c r="B226" s="183"/>
      <c r="C226" s="11"/>
      <c r="D226" s="11"/>
      <c r="E226" s="11"/>
      <c r="F226" s="176"/>
      <c r="G226" s="177"/>
      <c r="H226" s="177"/>
      <c r="I226" s="69"/>
      <c r="J226" s="67"/>
      <c r="K226" s="71"/>
    </row>
    <row r="227" spans="1:11" ht="15" customHeight="1">
      <c r="A227" s="16"/>
      <c r="B227" s="183"/>
      <c r="C227" s="11"/>
      <c r="D227" s="11"/>
      <c r="E227" s="11"/>
      <c r="F227" s="176"/>
      <c r="G227" s="177"/>
      <c r="H227" s="177"/>
      <c r="I227" s="69"/>
      <c r="J227" s="67"/>
      <c r="K227" s="71"/>
    </row>
    <row r="228" spans="1:11" ht="15" customHeight="1">
      <c r="A228" s="10" t="s">
        <v>27</v>
      </c>
      <c r="B228" s="125" t="s">
        <v>156</v>
      </c>
      <c r="C228" s="126"/>
      <c r="D228" s="126"/>
      <c r="E228" s="127"/>
      <c r="F228" s="176"/>
      <c r="G228" s="177"/>
      <c r="H228" s="177"/>
      <c r="I228" s="69"/>
      <c r="J228" s="67"/>
      <c r="K228" s="71"/>
    </row>
    <row r="229" spans="1:11" ht="15" customHeight="1">
      <c r="A229" s="16"/>
      <c r="B229" s="11"/>
      <c r="C229" s="11"/>
      <c r="D229" s="11"/>
      <c r="E229" s="11"/>
      <c r="F229" s="176"/>
      <c r="G229" s="177"/>
      <c r="H229" s="177"/>
      <c r="I229" s="69"/>
      <c r="J229" s="67"/>
      <c r="K229" s="71"/>
    </row>
    <row r="230" spans="1:11" ht="15" customHeight="1">
      <c r="A230" s="10" t="s">
        <v>26</v>
      </c>
      <c r="B230" s="14" t="s">
        <v>155</v>
      </c>
      <c r="C230" s="11"/>
      <c r="D230" s="11"/>
      <c r="E230" s="11"/>
      <c r="F230" s="176"/>
      <c r="G230" s="177"/>
      <c r="H230" s="177"/>
      <c r="I230" s="69"/>
      <c r="J230" s="67"/>
      <c r="K230" s="71"/>
    </row>
    <row r="231" spans="1:11" ht="15" customHeight="1">
      <c r="A231" s="16"/>
      <c r="B231" s="183" t="s">
        <v>154</v>
      </c>
      <c r="C231" s="11"/>
      <c r="D231" s="11"/>
      <c r="E231" s="11"/>
      <c r="F231" s="176" t="s">
        <v>3</v>
      </c>
      <c r="G231" s="177">
        <v>1</v>
      </c>
      <c r="H231" s="177"/>
      <c r="I231" s="69"/>
      <c r="J231" s="67">
        <f>G231*I231</f>
        <v>0</v>
      </c>
      <c r="K231" s="71"/>
    </row>
    <row r="232" spans="1:11" ht="15" customHeight="1">
      <c r="A232" s="16"/>
      <c r="B232" s="183" t="s">
        <v>153</v>
      </c>
      <c r="C232" s="11"/>
      <c r="D232" s="11"/>
      <c r="E232" s="11"/>
      <c r="F232" s="176" t="s">
        <v>5</v>
      </c>
      <c r="G232" s="177">
        <v>600</v>
      </c>
      <c r="H232" s="177"/>
      <c r="I232" s="69"/>
      <c r="J232" s="67">
        <f>G232*I232</f>
        <v>0</v>
      </c>
      <c r="K232" s="71"/>
    </row>
    <row r="233" spans="1:11" ht="15" customHeight="1">
      <c r="A233" s="16"/>
      <c r="B233" s="183" t="s">
        <v>152</v>
      </c>
      <c r="C233" s="11"/>
      <c r="D233" s="11"/>
      <c r="E233" s="11"/>
      <c r="F233" s="176" t="s">
        <v>3</v>
      </c>
      <c r="G233" s="177">
        <v>48</v>
      </c>
      <c r="H233" s="177"/>
      <c r="I233" s="69"/>
      <c r="J233" s="67">
        <f>G233*I233</f>
        <v>0</v>
      </c>
      <c r="K233" s="71"/>
    </row>
    <row r="234" spans="1:11" ht="15" customHeight="1">
      <c r="A234" s="16"/>
      <c r="B234" s="183"/>
      <c r="C234" s="11"/>
      <c r="D234" s="11"/>
      <c r="E234" s="11"/>
      <c r="F234" s="176"/>
      <c r="G234" s="177"/>
      <c r="H234" s="177"/>
      <c r="I234" s="69"/>
      <c r="J234" s="67"/>
      <c r="K234" s="71"/>
    </row>
    <row r="235" spans="1:11" ht="15" customHeight="1">
      <c r="A235" s="10" t="s">
        <v>25</v>
      </c>
      <c r="B235" s="14" t="s">
        <v>151</v>
      </c>
      <c r="C235" s="11"/>
      <c r="D235" s="11"/>
      <c r="E235" s="11"/>
      <c r="F235" s="176"/>
      <c r="G235" s="177"/>
      <c r="H235" s="177"/>
      <c r="I235" s="69"/>
      <c r="J235" s="67"/>
      <c r="K235" s="71"/>
    </row>
    <row r="236" spans="1:11" ht="15" customHeight="1">
      <c r="A236" s="16"/>
      <c r="B236" s="183" t="s">
        <v>150</v>
      </c>
      <c r="C236" s="11"/>
      <c r="D236" s="11"/>
      <c r="E236" s="11"/>
      <c r="F236" s="176"/>
      <c r="G236" s="177"/>
      <c r="H236" s="177"/>
      <c r="I236" s="69"/>
      <c r="J236" s="67"/>
      <c r="K236" s="71"/>
    </row>
    <row r="237" spans="1:11" ht="15" customHeight="1">
      <c r="A237" s="16"/>
      <c r="B237" s="183" t="s">
        <v>149</v>
      </c>
      <c r="C237" s="11"/>
      <c r="D237" s="11"/>
      <c r="E237" s="11"/>
      <c r="F237" s="176" t="s">
        <v>6</v>
      </c>
      <c r="G237" s="177">
        <v>1</v>
      </c>
      <c r="H237" s="177"/>
      <c r="I237" s="69"/>
      <c r="J237" s="67">
        <f>G237*I237</f>
        <v>0</v>
      </c>
      <c r="K237" s="71"/>
    </row>
    <row r="238" spans="1:11" ht="15" customHeight="1">
      <c r="A238" s="16"/>
      <c r="B238" s="183" t="s">
        <v>148</v>
      </c>
      <c r="C238" s="11"/>
      <c r="D238" s="11"/>
      <c r="E238" s="11"/>
      <c r="F238" s="176" t="s">
        <v>6</v>
      </c>
      <c r="G238" s="177">
        <v>1</v>
      </c>
      <c r="H238" s="177"/>
      <c r="I238" s="69"/>
      <c r="J238" s="67">
        <f>G238*I238</f>
        <v>0</v>
      </c>
      <c r="K238" s="71"/>
    </row>
    <row r="239" spans="1:11" ht="15" customHeight="1">
      <c r="A239" s="16"/>
      <c r="B239" s="183" t="s">
        <v>147</v>
      </c>
      <c r="C239" s="11"/>
      <c r="D239" s="11"/>
      <c r="E239" s="11"/>
      <c r="F239" s="176" t="s">
        <v>6</v>
      </c>
      <c r="G239" s="177">
        <v>1</v>
      </c>
      <c r="H239" s="177"/>
      <c r="I239" s="69"/>
      <c r="J239" s="67">
        <f>G239*I239</f>
        <v>0</v>
      </c>
      <c r="K239" s="71"/>
    </row>
    <row r="240" spans="1:11" ht="15" customHeight="1">
      <c r="A240" s="16"/>
      <c r="B240" s="183" t="s">
        <v>146</v>
      </c>
      <c r="C240" s="11"/>
      <c r="D240" s="11"/>
      <c r="E240" s="11"/>
      <c r="F240" s="176" t="s">
        <v>6</v>
      </c>
      <c r="G240" s="177">
        <v>1</v>
      </c>
      <c r="H240" s="177"/>
      <c r="I240" s="69"/>
      <c r="J240" s="67">
        <f>G240*I240</f>
        <v>0</v>
      </c>
      <c r="K240" s="71"/>
    </row>
    <row r="241" spans="1:12" ht="15" customHeight="1">
      <c r="A241" s="16"/>
      <c r="B241" s="183" t="s">
        <v>92</v>
      </c>
      <c r="C241" s="11"/>
      <c r="D241" s="11"/>
      <c r="E241" s="11"/>
      <c r="F241" s="176" t="s">
        <v>6</v>
      </c>
      <c r="G241" s="177">
        <v>1</v>
      </c>
      <c r="H241" s="177"/>
      <c r="I241" s="69"/>
      <c r="J241" s="67">
        <f>G241*I241</f>
        <v>0</v>
      </c>
      <c r="K241" s="71"/>
    </row>
    <row r="242" spans="1:12" ht="15" customHeight="1">
      <c r="A242" s="16"/>
      <c r="B242" s="183"/>
      <c r="C242" s="11"/>
      <c r="D242" s="11"/>
      <c r="E242" s="11"/>
      <c r="F242" s="176"/>
      <c r="G242" s="177"/>
      <c r="H242" s="177"/>
      <c r="I242" s="69"/>
      <c r="J242" s="67"/>
      <c r="K242" s="71"/>
    </row>
    <row r="243" spans="1:12" ht="15" customHeight="1">
      <c r="A243" s="10" t="s">
        <v>24</v>
      </c>
      <c r="B243" s="14" t="s">
        <v>145</v>
      </c>
      <c r="C243" s="11"/>
      <c r="D243" s="11"/>
      <c r="E243" s="11"/>
      <c r="F243" s="176"/>
      <c r="G243" s="177"/>
      <c r="H243" s="177"/>
      <c r="I243" s="69"/>
      <c r="J243" s="67"/>
      <c r="K243" s="71"/>
    </row>
    <row r="244" spans="1:12" ht="15" customHeight="1">
      <c r="A244" s="16"/>
      <c r="B244" s="183" t="s">
        <v>144</v>
      </c>
      <c r="C244" s="11"/>
      <c r="D244" s="11"/>
      <c r="E244" s="11"/>
      <c r="F244" s="176" t="s">
        <v>3</v>
      </c>
      <c r="G244" s="177">
        <v>3</v>
      </c>
      <c r="H244" s="177"/>
      <c r="I244" s="69"/>
      <c r="J244" s="67">
        <f>G244*I244</f>
        <v>0</v>
      </c>
      <c r="K244" s="71"/>
    </row>
    <row r="245" spans="1:12" ht="15" customHeight="1">
      <c r="A245" s="16"/>
      <c r="B245" s="183" t="s">
        <v>143</v>
      </c>
      <c r="C245" s="11"/>
      <c r="D245" s="11"/>
      <c r="E245" s="11"/>
      <c r="F245" s="176" t="s">
        <v>3</v>
      </c>
      <c r="G245" s="177">
        <v>173</v>
      </c>
      <c r="H245" s="177"/>
      <c r="I245" s="69"/>
      <c r="J245" s="67">
        <f>G245*I245</f>
        <v>0</v>
      </c>
      <c r="K245" s="71"/>
    </row>
    <row r="246" spans="1:12" ht="15" customHeight="1">
      <c r="A246" s="16"/>
      <c r="B246" s="183" t="s">
        <v>142</v>
      </c>
      <c r="C246" s="11"/>
      <c r="D246" s="11"/>
      <c r="E246" s="11"/>
      <c r="F246" s="176" t="s">
        <v>6</v>
      </c>
      <c r="G246" s="177">
        <v>1</v>
      </c>
      <c r="H246" s="177"/>
      <c r="I246" s="69"/>
      <c r="J246" s="67">
        <f>G246*I246</f>
        <v>0</v>
      </c>
      <c r="K246" s="71"/>
    </row>
    <row r="247" spans="1:12" ht="15" customHeight="1">
      <c r="A247" s="16"/>
      <c r="B247" s="183" t="s">
        <v>141</v>
      </c>
      <c r="C247" s="11"/>
      <c r="D247" s="11"/>
      <c r="E247" s="11"/>
      <c r="F247" s="176" t="s">
        <v>6</v>
      </c>
      <c r="G247" s="177">
        <v>1</v>
      </c>
      <c r="H247" s="177"/>
      <c r="I247" s="69"/>
      <c r="J247" s="67">
        <f>G247*I247</f>
        <v>0</v>
      </c>
      <c r="K247" s="71"/>
    </row>
    <row r="248" spans="1:12" ht="15" customHeight="1">
      <c r="A248" s="16"/>
      <c r="B248" s="183" t="s">
        <v>140</v>
      </c>
      <c r="C248" s="11"/>
      <c r="D248" s="11"/>
      <c r="E248" s="11"/>
      <c r="F248" s="176" t="s">
        <v>6</v>
      </c>
      <c r="G248" s="177">
        <v>1</v>
      </c>
      <c r="H248" s="177"/>
      <c r="I248" s="69"/>
      <c r="J248" s="67">
        <f>G248*I248</f>
        <v>0</v>
      </c>
      <c r="K248" s="71"/>
    </row>
    <row r="249" spans="1:12" ht="15" customHeight="1">
      <c r="A249" s="16"/>
      <c r="B249" s="183"/>
      <c r="C249" s="11"/>
      <c r="D249" s="11"/>
      <c r="E249" s="11"/>
      <c r="F249" s="176"/>
      <c r="G249" s="177"/>
      <c r="H249" s="177"/>
      <c r="I249" s="69"/>
      <c r="J249" s="67"/>
      <c r="K249" s="71"/>
    </row>
    <row r="250" spans="1:12" ht="15" customHeight="1">
      <c r="A250" s="10" t="s">
        <v>23</v>
      </c>
      <c r="B250" s="14" t="s">
        <v>139</v>
      </c>
      <c r="C250" s="11"/>
      <c r="D250" s="11"/>
      <c r="E250" s="11"/>
      <c r="F250" s="176"/>
      <c r="G250" s="177"/>
      <c r="H250" s="177"/>
      <c r="I250" s="69"/>
      <c r="J250" s="67"/>
      <c r="K250" s="71"/>
    </row>
    <row r="251" spans="1:12" ht="15" customHeight="1">
      <c r="A251" s="16"/>
      <c r="B251" s="104" t="s">
        <v>138</v>
      </c>
      <c r="C251" s="101"/>
      <c r="D251" s="101"/>
      <c r="E251" s="101"/>
      <c r="F251" s="176" t="s">
        <v>6</v>
      </c>
      <c r="G251" s="177">
        <v>1</v>
      </c>
      <c r="H251" s="177"/>
      <c r="I251" s="69"/>
      <c r="J251" s="68">
        <f t="shared" ref="J251:J252" si="6">G251*I251</f>
        <v>0</v>
      </c>
      <c r="K251" s="71"/>
      <c r="L251" s="90"/>
    </row>
    <row r="252" spans="1:12" ht="15" customHeight="1">
      <c r="A252" s="16"/>
      <c r="B252" s="104" t="s">
        <v>137</v>
      </c>
      <c r="C252" s="101"/>
      <c r="D252" s="101"/>
      <c r="E252" s="101"/>
      <c r="F252" s="103" t="s">
        <v>3</v>
      </c>
      <c r="G252" s="102">
        <v>1</v>
      </c>
      <c r="H252" s="102"/>
      <c r="I252" s="69"/>
      <c r="J252" s="68">
        <f t="shared" si="6"/>
        <v>0</v>
      </c>
      <c r="K252" s="71"/>
      <c r="L252" s="90"/>
    </row>
    <row r="253" spans="1:12" ht="15" customHeight="1">
      <c r="A253" s="16"/>
      <c r="B253" s="104" t="s">
        <v>322</v>
      </c>
      <c r="C253" s="101"/>
      <c r="D253" s="101"/>
      <c r="E253" s="101"/>
      <c r="F253" s="103" t="s">
        <v>3</v>
      </c>
      <c r="G253" s="102" t="s">
        <v>7</v>
      </c>
      <c r="H253" s="102"/>
      <c r="I253" s="69"/>
      <c r="J253" s="68">
        <v>0</v>
      </c>
      <c r="K253" s="71"/>
      <c r="L253" s="90"/>
    </row>
    <row r="254" spans="1:12" ht="15" customHeight="1">
      <c r="A254" s="16"/>
      <c r="B254" s="104" t="s">
        <v>136</v>
      </c>
      <c r="C254" s="101"/>
      <c r="D254" s="101"/>
      <c r="E254" s="101"/>
      <c r="F254" s="103" t="s">
        <v>3</v>
      </c>
      <c r="G254" s="102">
        <v>22</v>
      </c>
      <c r="H254" s="102"/>
      <c r="I254" s="69"/>
      <c r="J254" s="68">
        <f t="shared" ref="J254:J267" si="7">G254*I254</f>
        <v>0</v>
      </c>
      <c r="K254" s="71"/>
      <c r="L254" s="90"/>
    </row>
    <row r="255" spans="1:12" ht="15" customHeight="1">
      <c r="A255" s="16"/>
      <c r="B255" s="104" t="s">
        <v>135</v>
      </c>
      <c r="C255" s="101"/>
      <c r="D255" s="101"/>
      <c r="E255" s="101"/>
      <c r="F255" s="103" t="s">
        <v>3</v>
      </c>
      <c r="G255" s="102">
        <v>238</v>
      </c>
      <c r="H255" s="102"/>
      <c r="I255" s="69"/>
      <c r="J255" s="68">
        <f t="shared" si="7"/>
        <v>0</v>
      </c>
      <c r="K255" s="71"/>
      <c r="L255" s="90"/>
    </row>
    <row r="256" spans="1:12" ht="15" customHeight="1">
      <c r="A256" s="16"/>
      <c r="B256" s="104" t="s">
        <v>134</v>
      </c>
      <c r="C256" s="101"/>
      <c r="D256" s="101"/>
      <c r="E256" s="101"/>
      <c r="F256" s="103" t="s">
        <v>3</v>
      </c>
      <c r="G256" s="102">
        <v>34</v>
      </c>
      <c r="H256" s="102"/>
      <c r="I256" s="69"/>
      <c r="J256" s="68">
        <f t="shared" si="7"/>
        <v>0</v>
      </c>
      <c r="K256" s="71"/>
      <c r="L256" s="90"/>
    </row>
    <row r="257" spans="1:15" ht="15" customHeight="1">
      <c r="A257" s="16"/>
      <c r="B257" s="183" t="s">
        <v>133</v>
      </c>
      <c r="C257" s="11"/>
      <c r="D257" s="11"/>
      <c r="E257" s="11"/>
      <c r="F257" s="196" t="s">
        <v>323</v>
      </c>
      <c r="G257" s="177"/>
      <c r="H257" s="177"/>
      <c r="I257" s="69"/>
      <c r="J257" s="68">
        <f t="shared" si="7"/>
        <v>0</v>
      </c>
      <c r="K257" s="71"/>
      <c r="L257" s="90"/>
    </row>
    <row r="258" spans="1:15" ht="15" customHeight="1">
      <c r="A258" s="16"/>
      <c r="B258" s="104" t="s">
        <v>132</v>
      </c>
      <c r="C258" s="101"/>
      <c r="D258" s="101"/>
      <c r="E258" s="101"/>
      <c r="F258" s="103" t="s">
        <v>3</v>
      </c>
      <c r="G258" s="102">
        <v>85</v>
      </c>
      <c r="H258" s="102"/>
      <c r="I258" s="69"/>
      <c r="J258" s="68">
        <f t="shared" si="7"/>
        <v>0</v>
      </c>
      <c r="K258" s="71"/>
      <c r="L258" s="90"/>
    </row>
    <row r="259" spans="1:15" ht="15" customHeight="1">
      <c r="A259" s="16"/>
      <c r="B259" s="104" t="s">
        <v>131</v>
      </c>
      <c r="C259" s="101"/>
      <c r="D259" s="101"/>
      <c r="E259" s="101"/>
      <c r="F259" s="103" t="s">
        <v>3</v>
      </c>
      <c r="G259" s="102" t="s">
        <v>7</v>
      </c>
      <c r="H259" s="102"/>
      <c r="I259" s="69"/>
      <c r="J259" s="68">
        <v>0</v>
      </c>
      <c r="K259" s="71"/>
      <c r="L259" s="90"/>
    </row>
    <row r="260" spans="1:15" ht="15" customHeight="1">
      <c r="A260" s="16"/>
      <c r="B260" s="104" t="s">
        <v>130</v>
      </c>
      <c r="C260" s="101"/>
      <c r="D260" s="101"/>
      <c r="E260" s="101"/>
      <c r="F260" s="103" t="s">
        <v>3</v>
      </c>
      <c r="G260" s="102">
        <v>18</v>
      </c>
      <c r="H260" s="102"/>
      <c r="I260" s="69"/>
      <c r="J260" s="68">
        <f t="shared" ref="J260:J261" si="8">G260*I260</f>
        <v>0</v>
      </c>
      <c r="K260" s="71"/>
      <c r="L260" s="90"/>
    </row>
    <row r="261" spans="1:15" ht="15" customHeight="1">
      <c r="A261" s="16"/>
      <c r="B261" s="104" t="s">
        <v>129</v>
      </c>
      <c r="C261" s="101"/>
      <c r="D261" s="101"/>
      <c r="E261" s="101"/>
      <c r="F261" s="103" t="s">
        <v>3</v>
      </c>
      <c r="G261" s="102">
        <v>1</v>
      </c>
      <c r="H261" s="102"/>
      <c r="I261" s="69"/>
      <c r="J261" s="68">
        <f t="shared" si="8"/>
        <v>0</v>
      </c>
      <c r="K261" s="71"/>
      <c r="L261" s="90"/>
    </row>
    <row r="262" spans="1:15" ht="15" customHeight="1">
      <c r="A262" s="16"/>
      <c r="B262" s="104" t="s">
        <v>128</v>
      </c>
      <c r="C262" s="101"/>
      <c r="D262" s="101"/>
      <c r="E262" s="101"/>
      <c r="F262" s="103" t="s">
        <v>3</v>
      </c>
      <c r="G262" s="102">
        <v>9</v>
      </c>
      <c r="H262" s="102"/>
      <c r="I262" s="69"/>
      <c r="J262" s="68">
        <f t="shared" si="7"/>
        <v>0</v>
      </c>
      <c r="K262" s="71"/>
      <c r="L262" s="90"/>
    </row>
    <row r="263" spans="1:15" ht="15" customHeight="1">
      <c r="A263" s="16"/>
      <c r="B263" s="104" t="s">
        <v>127</v>
      </c>
      <c r="C263" s="101"/>
      <c r="D263" s="101"/>
      <c r="E263" s="101"/>
      <c r="F263" s="103" t="s">
        <v>3</v>
      </c>
      <c r="G263" s="102">
        <v>63</v>
      </c>
      <c r="H263" s="102"/>
      <c r="I263" s="69"/>
      <c r="J263" s="68">
        <f t="shared" si="7"/>
        <v>0</v>
      </c>
      <c r="K263" s="71"/>
      <c r="L263" s="90"/>
    </row>
    <row r="264" spans="1:15" ht="15" customHeight="1">
      <c r="A264" s="16"/>
      <c r="B264" s="104" t="s">
        <v>126</v>
      </c>
      <c r="C264" s="101"/>
      <c r="D264" s="101"/>
      <c r="E264" s="101"/>
      <c r="F264" s="103" t="s">
        <v>3</v>
      </c>
      <c r="G264" s="102">
        <v>63</v>
      </c>
      <c r="H264" s="102"/>
      <c r="I264" s="69"/>
      <c r="J264" s="68">
        <f t="shared" si="7"/>
        <v>0</v>
      </c>
      <c r="K264" s="71"/>
      <c r="L264" s="90"/>
    </row>
    <row r="265" spans="1:15" ht="15" customHeight="1">
      <c r="A265" s="16"/>
      <c r="B265" s="104" t="s">
        <v>125</v>
      </c>
      <c r="C265" s="101"/>
      <c r="D265" s="101"/>
      <c r="E265" s="101"/>
      <c r="F265" s="103" t="s">
        <v>124</v>
      </c>
      <c r="G265" s="102">
        <v>7</v>
      </c>
      <c r="H265" s="102"/>
      <c r="I265" s="69"/>
      <c r="J265" s="68">
        <f t="shared" si="7"/>
        <v>0</v>
      </c>
      <c r="K265" s="71"/>
      <c r="L265" s="90"/>
    </row>
    <row r="266" spans="1:15" ht="15" customHeight="1">
      <c r="A266" s="16"/>
      <c r="B266" s="104" t="s">
        <v>123</v>
      </c>
      <c r="C266" s="101"/>
      <c r="D266" s="101"/>
      <c r="E266" s="101"/>
      <c r="F266" s="103" t="s">
        <v>6</v>
      </c>
      <c r="G266" s="102">
        <v>1</v>
      </c>
      <c r="H266" s="102"/>
      <c r="I266" s="69"/>
      <c r="J266" s="68">
        <f t="shared" si="7"/>
        <v>0</v>
      </c>
      <c r="K266" s="71"/>
      <c r="L266" s="90"/>
    </row>
    <row r="267" spans="1:15" ht="15" customHeight="1">
      <c r="A267" s="85"/>
      <c r="B267" s="183" t="s">
        <v>122</v>
      </c>
      <c r="C267" s="101"/>
      <c r="D267" s="101"/>
      <c r="E267" s="101"/>
      <c r="F267" s="103" t="s">
        <v>6</v>
      </c>
      <c r="G267" s="102">
        <v>25</v>
      </c>
      <c r="H267" s="102"/>
      <c r="I267" s="69"/>
      <c r="J267" s="68">
        <f t="shared" si="7"/>
        <v>0</v>
      </c>
      <c r="K267" s="197"/>
      <c r="L267" s="90"/>
      <c r="M267" s="105"/>
      <c r="N267" s="89"/>
      <c r="O267" s="74"/>
    </row>
    <row r="268" spans="1:15" ht="15" customHeight="1">
      <c r="A268" s="10"/>
      <c r="B268" s="183"/>
      <c r="C268" s="11"/>
      <c r="D268" s="11"/>
      <c r="E268" s="11"/>
      <c r="F268" s="176"/>
      <c r="G268" s="177"/>
      <c r="H268" s="177"/>
      <c r="I268" s="69"/>
      <c r="J268" s="68"/>
      <c r="K268" s="71"/>
    </row>
    <row r="269" spans="1:15" ht="15" customHeight="1">
      <c r="A269" s="10" t="s">
        <v>38</v>
      </c>
      <c r="B269" s="14" t="s">
        <v>121</v>
      </c>
      <c r="C269" s="11"/>
      <c r="D269" s="11"/>
      <c r="E269" s="11"/>
      <c r="F269" s="176" t="s">
        <v>7</v>
      </c>
      <c r="G269" s="177"/>
      <c r="H269" s="177"/>
      <c r="I269" s="69"/>
      <c r="J269" s="68"/>
      <c r="K269" s="71"/>
    </row>
    <row r="270" spans="1:15" ht="15" customHeight="1">
      <c r="A270" s="16"/>
      <c r="B270" s="14"/>
      <c r="C270" s="11"/>
      <c r="D270" s="11"/>
      <c r="E270" s="11"/>
      <c r="F270" s="176"/>
      <c r="G270" s="177"/>
      <c r="H270" s="177"/>
      <c r="I270" s="69"/>
      <c r="J270" s="67"/>
      <c r="K270" s="71"/>
    </row>
    <row r="271" spans="1:15" ht="15" customHeight="1">
      <c r="A271" s="10" t="s">
        <v>37</v>
      </c>
      <c r="B271" s="14" t="s">
        <v>120</v>
      </c>
      <c r="C271" s="11"/>
      <c r="D271" s="11"/>
      <c r="E271" s="11"/>
      <c r="F271" s="176" t="s">
        <v>7</v>
      </c>
      <c r="G271" s="177"/>
      <c r="H271" s="177"/>
      <c r="I271" s="69"/>
      <c r="J271" s="67"/>
      <c r="K271" s="71"/>
    </row>
    <row r="272" spans="1:15" ht="15" customHeight="1">
      <c r="A272" s="16"/>
      <c r="B272" s="183"/>
      <c r="C272" s="11"/>
      <c r="D272" s="11"/>
      <c r="E272" s="11"/>
      <c r="F272" s="176"/>
      <c r="G272" s="177"/>
      <c r="H272" s="177"/>
      <c r="I272" s="69"/>
      <c r="J272" s="67"/>
      <c r="K272" s="71"/>
    </row>
    <row r="273" spans="1:11" ht="15" customHeight="1">
      <c r="A273" s="10" t="s">
        <v>36</v>
      </c>
      <c r="B273" s="14" t="s">
        <v>119</v>
      </c>
      <c r="C273" s="11"/>
      <c r="D273" s="11"/>
      <c r="E273" s="11"/>
      <c r="F273" s="176"/>
      <c r="G273" s="177"/>
      <c r="H273" s="177"/>
      <c r="I273" s="69"/>
      <c r="J273" s="67"/>
      <c r="K273" s="71"/>
    </row>
    <row r="274" spans="1:11" ht="15" customHeight="1">
      <c r="A274" s="16"/>
      <c r="B274" s="198" t="s">
        <v>118</v>
      </c>
      <c r="C274" s="11"/>
      <c r="D274" s="11"/>
      <c r="E274" s="11"/>
      <c r="F274" s="176" t="s">
        <v>3</v>
      </c>
      <c r="G274" s="177">
        <v>1</v>
      </c>
      <c r="H274" s="177"/>
      <c r="I274" s="69"/>
      <c r="J274" s="67">
        <f>G274*I274</f>
        <v>0</v>
      </c>
      <c r="K274" s="71"/>
    </row>
    <row r="275" spans="1:11" ht="15" customHeight="1">
      <c r="A275" s="16"/>
      <c r="B275" s="198" t="s">
        <v>117</v>
      </c>
      <c r="C275" s="11"/>
      <c r="D275" s="11"/>
      <c r="E275" s="11"/>
      <c r="F275" s="176" t="s">
        <v>3</v>
      </c>
      <c r="G275" s="177">
        <v>16</v>
      </c>
      <c r="H275" s="177"/>
      <c r="I275" s="69"/>
      <c r="J275" s="67">
        <f>G275*I275</f>
        <v>0</v>
      </c>
      <c r="K275" s="71"/>
    </row>
    <row r="276" spans="1:11" ht="15" customHeight="1">
      <c r="A276" s="16"/>
      <c r="B276" s="198" t="s">
        <v>116</v>
      </c>
      <c r="C276" s="11"/>
      <c r="D276" s="11"/>
      <c r="E276" s="11"/>
      <c r="F276" s="176" t="s">
        <v>3</v>
      </c>
      <c r="G276" s="177">
        <v>12</v>
      </c>
      <c r="H276" s="177"/>
      <c r="I276" s="69"/>
      <c r="J276" s="67">
        <f>G276*I276</f>
        <v>0</v>
      </c>
      <c r="K276" s="71"/>
    </row>
    <row r="277" spans="1:11" ht="15" customHeight="1">
      <c r="A277" s="16"/>
      <c r="B277" s="198" t="s">
        <v>115</v>
      </c>
      <c r="C277" s="11"/>
      <c r="D277" s="11"/>
      <c r="E277" s="11"/>
      <c r="F277" s="176" t="s">
        <v>3</v>
      </c>
      <c r="G277" s="177">
        <v>7</v>
      </c>
      <c r="H277" s="177"/>
      <c r="I277" s="69"/>
      <c r="J277" s="67">
        <f>G277*I277</f>
        <v>0</v>
      </c>
      <c r="K277" s="71"/>
    </row>
    <row r="278" spans="1:11" ht="15" customHeight="1">
      <c r="A278" s="16"/>
      <c r="B278" s="198" t="s">
        <v>92</v>
      </c>
      <c r="C278" s="11"/>
      <c r="D278" s="11"/>
      <c r="E278" s="11"/>
      <c r="F278" s="176" t="s">
        <v>6</v>
      </c>
      <c r="G278" s="177">
        <v>1</v>
      </c>
      <c r="H278" s="177"/>
      <c r="I278" s="69"/>
      <c r="J278" s="67">
        <f>G278*I278</f>
        <v>0</v>
      </c>
      <c r="K278" s="71"/>
    </row>
    <row r="279" spans="1:11" ht="15" customHeight="1">
      <c r="A279" s="16"/>
      <c r="B279" s="183"/>
      <c r="C279" s="11"/>
      <c r="D279" s="11"/>
      <c r="E279" s="11"/>
      <c r="F279" s="176"/>
      <c r="G279" s="177"/>
      <c r="H279" s="177"/>
      <c r="I279" s="69"/>
      <c r="J279" s="67"/>
      <c r="K279" s="71"/>
    </row>
    <row r="280" spans="1:11" ht="15" customHeight="1">
      <c r="A280" s="10" t="s">
        <v>35</v>
      </c>
      <c r="B280" s="14" t="s">
        <v>114</v>
      </c>
      <c r="C280" s="11"/>
      <c r="D280" s="11"/>
      <c r="E280" s="11"/>
      <c r="F280" s="176"/>
      <c r="G280" s="177"/>
      <c r="H280" s="177"/>
      <c r="I280" s="69"/>
      <c r="J280" s="67"/>
      <c r="K280" s="71"/>
    </row>
    <row r="281" spans="1:11" ht="15" customHeight="1">
      <c r="A281" s="16"/>
      <c r="B281" s="198" t="s">
        <v>113</v>
      </c>
      <c r="C281" s="11"/>
      <c r="D281" s="11"/>
      <c r="E281" s="11"/>
      <c r="F281" s="176" t="s">
        <v>3</v>
      </c>
      <c r="G281" s="177">
        <v>1</v>
      </c>
      <c r="H281" s="177"/>
      <c r="I281" s="69"/>
      <c r="J281" s="67">
        <f>G281*I281</f>
        <v>0</v>
      </c>
      <c r="K281" s="71"/>
    </row>
    <row r="282" spans="1:11" ht="15" customHeight="1">
      <c r="A282" s="16"/>
      <c r="B282" s="198" t="s">
        <v>112</v>
      </c>
      <c r="C282" s="11"/>
      <c r="D282" s="11"/>
      <c r="E282" s="11"/>
      <c r="F282" s="176" t="s">
        <v>3</v>
      </c>
      <c r="G282" s="177">
        <v>2</v>
      </c>
      <c r="H282" s="177"/>
      <c r="I282" s="69"/>
      <c r="J282" s="67">
        <f>G282*I282</f>
        <v>0</v>
      </c>
      <c r="K282" s="71"/>
    </row>
    <row r="283" spans="1:11" ht="15" customHeight="1">
      <c r="A283" s="16"/>
      <c r="B283" s="198" t="s">
        <v>59</v>
      </c>
      <c r="C283" s="11"/>
      <c r="D283" s="11"/>
      <c r="E283" s="11"/>
      <c r="F283" s="176" t="s">
        <v>6</v>
      </c>
      <c r="G283" s="177">
        <v>1</v>
      </c>
      <c r="H283" s="177"/>
      <c r="I283" s="69"/>
      <c r="J283" s="67">
        <f>G283*I283</f>
        <v>0</v>
      </c>
      <c r="K283" s="71"/>
    </row>
    <row r="284" spans="1:11" ht="15" customHeight="1">
      <c r="A284" s="16"/>
      <c r="B284" s="198" t="s">
        <v>92</v>
      </c>
      <c r="C284" s="11"/>
      <c r="D284" s="11"/>
      <c r="E284" s="11"/>
      <c r="F284" s="176" t="s">
        <v>6</v>
      </c>
      <c r="G284" s="177">
        <v>1</v>
      </c>
      <c r="H284" s="177"/>
      <c r="I284" s="69"/>
      <c r="J284" s="67">
        <f>G284*I284</f>
        <v>0</v>
      </c>
      <c r="K284" s="71"/>
    </row>
    <row r="285" spans="1:11" ht="15" customHeight="1">
      <c r="A285" s="16"/>
      <c r="B285" s="183"/>
      <c r="C285" s="11"/>
      <c r="D285" s="11"/>
      <c r="E285" s="11"/>
      <c r="F285" s="176"/>
      <c r="G285" s="177"/>
      <c r="H285" s="177"/>
      <c r="I285" s="69"/>
      <c r="J285" s="67"/>
      <c r="K285" s="71"/>
    </row>
    <row r="286" spans="1:11" ht="15" customHeight="1">
      <c r="A286" s="10" t="s">
        <v>34</v>
      </c>
      <c r="B286" s="14" t="s">
        <v>105</v>
      </c>
      <c r="C286" s="11"/>
      <c r="D286" s="11"/>
      <c r="E286" s="11"/>
      <c r="F286" s="176"/>
      <c r="G286" s="177"/>
      <c r="H286" s="177"/>
      <c r="I286" s="69"/>
      <c r="J286" s="67"/>
      <c r="K286" s="71"/>
    </row>
    <row r="287" spans="1:11" ht="15" customHeight="1">
      <c r="A287" s="10"/>
      <c r="B287" s="198" t="s">
        <v>104</v>
      </c>
      <c r="C287" s="11"/>
      <c r="D287" s="11"/>
      <c r="E287" s="11"/>
      <c r="F287" s="176" t="s">
        <v>6</v>
      </c>
      <c r="G287" s="177">
        <v>1</v>
      </c>
      <c r="H287" s="177"/>
      <c r="I287" s="69"/>
      <c r="J287" s="67">
        <f>G287*I287</f>
        <v>0</v>
      </c>
      <c r="K287" s="71"/>
    </row>
    <row r="288" spans="1:11" ht="15" customHeight="1">
      <c r="A288" s="16"/>
      <c r="B288" s="198" t="s">
        <v>103</v>
      </c>
      <c r="C288" s="11"/>
      <c r="D288" s="11"/>
      <c r="E288" s="11"/>
      <c r="F288" s="176" t="s">
        <v>6</v>
      </c>
      <c r="G288" s="177">
        <v>1</v>
      </c>
      <c r="H288" s="177"/>
      <c r="I288" s="69"/>
      <c r="J288" s="67">
        <f>G288*I288</f>
        <v>0</v>
      </c>
      <c r="K288" s="71"/>
    </row>
    <row r="289" spans="1:11" ht="15" customHeight="1">
      <c r="A289" s="16"/>
      <c r="B289" s="198" t="s">
        <v>102</v>
      </c>
      <c r="C289" s="11"/>
      <c r="D289" s="11"/>
      <c r="E289" s="11"/>
      <c r="F289" s="176" t="s">
        <v>6</v>
      </c>
      <c r="G289" s="177">
        <v>1</v>
      </c>
      <c r="H289" s="177"/>
      <c r="I289" s="69"/>
      <c r="J289" s="67">
        <f>G289*I289</f>
        <v>0</v>
      </c>
      <c r="K289" s="71"/>
    </row>
    <row r="290" spans="1:11" ht="15" customHeight="1">
      <c r="A290" s="16"/>
      <c r="B290" s="183" t="s">
        <v>101</v>
      </c>
      <c r="C290" s="11"/>
      <c r="D290" s="11"/>
      <c r="E290" s="11"/>
      <c r="F290" s="176" t="s">
        <v>3</v>
      </c>
      <c r="G290" s="177">
        <v>85</v>
      </c>
      <c r="H290" s="177"/>
      <c r="I290" s="69"/>
      <c r="J290" s="67">
        <f>G290*I290</f>
        <v>0</v>
      </c>
      <c r="K290" s="71"/>
    </row>
    <row r="291" spans="1:11" ht="15" customHeight="1">
      <c r="A291" s="16"/>
      <c r="B291" s="183"/>
      <c r="C291" s="11"/>
      <c r="D291" s="11"/>
      <c r="E291" s="11"/>
      <c r="F291" s="176"/>
      <c r="G291" s="177"/>
      <c r="H291" s="177"/>
      <c r="I291" s="69"/>
      <c r="J291" s="67"/>
      <c r="K291" s="71"/>
    </row>
    <row r="292" spans="1:11" ht="15" customHeight="1">
      <c r="A292" s="10" t="s">
        <v>106</v>
      </c>
      <c r="B292" s="14" t="s">
        <v>90</v>
      </c>
      <c r="C292" s="11"/>
      <c r="D292" s="11"/>
      <c r="E292" s="11"/>
      <c r="F292" s="176"/>
      <c r="G292" s="177"/>
      <c r="H292" s="177"/>
      <c r="I292" s="69"/>
      <c r="J292" s="67"/>
      <c r="K292" s="71"/>
    </row>
    <row r="293" spans="1:11" ht="15" customHeight="1">
      <c r="A293" s="16"/>
      <c r="B293" s="198" t="s">
        <v>89</v>
      </c>
      <c r="C293" s="11"/>
      <c r="D293" s="11"/>
      <c r="E293" s="11"/>
      <c r="F293" s="176" t="s">
        <v>3</v>
      </c>
      <c r="G293" s="177">
        <v>1</v>
      </c>
      <c r="H293" s="177"/>
      <c r="I293" s="69"/>
      <c r="J293" s="67">
        <f>G293*I293</f>
        <v>0</v>
      </c>
      <c r="K293" s="71"/>
    </row>
    <row r="294" spans="1:11" ht="15" customHeight="1">
      <c r="A294" s="16"/>
      <c r="B294" s="198" t="s">
        <v>88</v>
      </c>
      <c r="C294" s="11"/>
      <c r="D294" s="11"/>
      <c r="E294" s="11"/>
      <c r="F294" s="176" t="s">
        <v>3</v>
      </c>
      <c r="G294" s="177">
        <v>1</v>
      </c>
      <c r="H294" s="177"/>
      <c r="I294" s="69"/>
      <c r="J294" s="67">
        <f>G294*I294</f>
        <v>0</v>
      </c>
      <c r="K294" s="71"/>
    </row>
    <row r="295" spans="1:11" ht="15" customHeight="1">
      <c r="A295" s="16"/>
      <c r="B295" s="198" t="s">
        <v>87</v>
      </c>
      <c r="C295" s="11"/>
      <c r="D295" s="11"/>
      <c r="E295" s="11"/>
      <c r="F295" s="176" t="s">
        <v>3</v>
      </c>
      <c r="G295" s="177">
        <v>1</v>
      </c>
      <c r="H295" s="177"/>
      <c r="I295" s="69"/>
      <c r="J295" s="67">
        <f>G295*I295</f>
        <v>0</v>
      </c>
      <c r="K295" s="71"/>
    </row>
    <row r="296" spans="1:11" ht="15" customHeight="1">
      <c r="A296" s="16"/>
      <c r="B296" s="198" t="s">
        <v>86</v>
      </c>
      <c r="C296" s="11"/>
      <c r="D296" s="11"/>
      <c r="E296" s="11"/>
      <c r="F296" s="176" t="s">
        <v>3</v>
      </c>
      <c r="G296" s="177">
        <v>12</v>
      </c>
      <c r="H296" s="177"/>
      <c r="I296" s="69"/>
      <c r="J296" s="67">
        <f>G296*I296</f>
        <v>0</v>
      </c>
      <c r="K296" s="71"/>
    </row>
    <row r="297" spans="1:11" ht="15" customHeight="1">
      <c r="A297" s="16"/>
      <c r="B297" s="198" t="s">
        <v>85</v>
      </c>
      <c r="C297" s="11"/>
      <c r="D297" s="11"/>
      <c r="E297" s="11"/>
      <c r="F297" s="176" t="s">
        <v>5</v>
      </c>
      <c r="G297" s="177">
        <f>25*(G295+G296)</f>
        <v>325</v>
      </c>
      <c r="H297" s="177"/>
      <c r="I297" s="69"/>
      <c r="J297" s="67">
        <f>G297*I297</f>
        <v>0</v>
      </c>
      <c r="K297" s="71"/>
    </row>
    <row r="298" spans="1:11" ht="15" customHeight="1">
      <c r="A298" s="16"/>
      <c r="B298" s="198"/>
      <c r="C298" s="11"/>
      <c r="D298" s="11"/>
      <c r="E298" s="11"/>
      <c r="F298" s="176"/>
      <c r="G298" s="177"/>
      <c r="H298" s="177"/>
      <c r="I298" s="69"/>
      <c r="J298" s="67"/>
      <c r="K298" s="71"/>
    </row>
    <row r="299" spans="1:11" ht="15" customHeight="1">
      <c r="A299" s="10" t="s">
        <v>100</v>
      </c>
      <c r="B299" s="88" t="s">
        <v>83</v>
      </c>
      <c r="C299" s="87"/>
      <c r="D299" s="87"/>
      <c r="E299" s="87"/>
      <c r="F299" s="199" t="s">
        <v>75</v>
      </c>
      <c r="G299" s="200"/>
      <c r="H299" s="200"/>
      <c r="I299" s="69"/>
      <c r="J299" s="72"/>
      <c r="K299" s="71"/>
    </row>
    <row r="300" spans="1:11" ht="15" customHeight="1">
      <c r="A300" s="16"/>
      <c r="B300" s="198"/>
      <c r="C300" s="11"/>
      <c r="D300" s="11"/>
      <c r="E300" s="11"/>
      <c r="F300" s="176"/>
      <c r="G300" s="177"/>
      <c r="H300" s="177"/>
      <c r="I300" s="69"/>
      <c r="J300" s="67"/>
      <c r="K300" s="71"/>
    </row>
    <row r="301" spans="1:11" ht="15" customHeight="1">
      <c r="A301" s="10" t="s">
        <v>91</v>
      </c>
      <c r="B301" s="14" t="s">
        <v>81</v>
      </c>
      <c r="C301" s="11"/>
      <c r="D301" s="11"/>
      <c r="E301" s="11"/>
      <c r="F301" s="176"/>
      <c r="G301" s="177"/>
      <c r="H301" s="177"/>
      <c r="I301" s="69"/>
      <c r="J301" s="67"/>
      <c r="K301" s="71"/>
    </row>
    <row r="302" spans="1:11" ht="15" customHeight="1">
      <c r="A302" s="16"/>
      <c r="B302" s="198" t="s">
        <v>80</v>
      </c>
      <c r="C302" s="11"/>
      <c r="D302" s="11"/>
      <c r="E302" s="11"/>
      <c r="F302" s="201" t="s">
        <v>3</v>
      </c>
      <c r="G302" s="177">
        <v>41</v>
      </c>
      <c r="H302" s="177"/>
      <c r="I302" s="69"/>
      <c r="J302" s="67">
        <f>G302*I302</f>
        <v>0</v>
      </c>
      <c r="K302" s="71"/>
    </row>
    <row r="303" spans="1:11" ht="15" customHeight="1">
      <c r="A303" s="16"/>
      <c r="B303" s="198"/>
      <c r="C303" s="11"/>
      <c r="D303" s="11"/>
      <c r="E303" s="11"/>
      <c r="F303" s="176"/>
      <c r="G303" s="177"/>
      <c r="H303" s="177"/>
      <c r="I303" s="69"/>
      <c r="J303" s="67"/>
      <c r="K303" s="71"/>
    </row>
    <row r="304" spans="1:11" ht="15" customHeight="1">
      <c r="A304" s="10" t="s">
        <v>84</v>
      </c>
      <c r="B304" s="14" t="s">
        <v>51</v>
      </c>
      <c r="C304" s="11"/>
      <c r="D304" s="11"/>
      <c r="E304" s="11"/>
      <c r="F304" s="176"/>
      <c r="G304" s="177"/>
      <c r="H304" s="177"/>
      <c r="I304" s="69"/>
      <c r="J304" s="67"/>
      <c r="K304" s="71"/>
    </row>
    <row r="305" spans="1:43" ht="15" customHeight="1">
      <c r="A305" s="16"/>
      <c r="B305" s="183" t="s">
        <v>78</v>
      </c>
      <c r="C305" s="11"/>
      <c r="D305" s="11"/>
      <c r="E305" s="11"/>
      <c r="F305" s="176" t="s">
        <v>6</v>
      </c>
      <c r="G305" s="177">
        <v>1</v>
      </c>
      <c r="H305" s="177"/>
      <c r="I305" s="69"/>
      <c r="J305" s="67">
        <f>G305*I305</f>
        <v>0</v>
      </c>
      <c r="K305" s="71"/>
    </row>
    <row r="306" spans="1:43" ht="15" customHeight="1">
      <c r="A306" s="16"/>
      <c r="B306" s="183" t="s">
        <v>77</v>
      </c>
      <c r="C306" s="11"/>
      <c r="D306" s="11"/>
      <c r="E306" s="11"/>
      <c r="F306" s="176" t="s">
        <v>3</v>
      </c>
      <c r="G306" s="177">
        <v>41</v>
      </c>
      <c r="H306" s="177"/>
      <c r="I306" s="69"/>
      <c r="J306" s="67">
        <f>G306*I306</f>
        <v>0</v>
      </c>
      <c r="K306" s="71"/>
    </row>
    <row r="307" spans="1:43" ht="15" customHeight="1">
      <c r="A307" s="16"/>
      <c r="B307" s="183"/>
      <c r="C307" s="11"/>
      <c r="D307" s="11"/>
      <c r="E307" s="11"/>
      <c r="F307" s="176"/>
      <c r="G307" s="177"/>
      <c r="H307" s="177"/>
      <c r="I307" s="69"/>
      <c r="J307" s="67"/>
      <c r="K307" s="71"/>
    </row>
    <row r="308" spans="1:43" ht="15" customHeight="1">
      <c r="A308" s="10" t="s">
        <v>82</v>
      </c>
      <c r="B308" s="14" t="s">
        <v>76</v>
      </c>
      <c r="C308" s="11"/>
      <c r="D308" s="11"/>
      <c r="E308" s="11"/>
      <c r="F308" s="199" t="s">
        <v>75</v>
      </c>
      <c r="G308" s="177"/>
      <c r="H308" s="177"/>
      <c r="I308" s="69"/>
      <c r="J308" s="67"/>
      <c r="K308" s="71"/>
    </row>
    <row r="309" spans="1:43" ht="15" customHeight="1">
      <c r="A309" s="16"/>
      <c r="B309" s="183"/>
      <c r="C309" s="11"/>
      <c r="D309" s="11"/>
      <c r="E309" s="11"/>
      <c r="F309" s="176"/>
      <c r="G309" s="177"/>
      <c r="H309" s="177"/>
      <c r="I309" s="69"/>
      <c r="J309" s="67"/>
      <c r="K309" s="71"/>
    </row>
    <row r="310" spans="1:43" ht="15" customHeight="1">
      <c r="A310" s="10" t="s">
        <v>79</v>
      </c>
      <c r="B310" s="14" t="s">
        <v>1</v>
      </c>
      <c r="C310" s="11"/>
      <c r="D310" s="11"/>
      <c r="E310" s="11"/>
      <c r="F310" s="176" t="s">
        <v>6</v>
      </c>
      <c r="G310" s="177">
        <v>1</v>
      </c>
      <c r="H310" s="177"/>
      <c r="I310" s="69"/>
      <c r="J310" s="67">
        <f>G310*I310</f>
        <v>0</v>
      </c>
      <c r="K310" s="71"/>
    </row>
    <row r="311" spans="1:43" ht="15.75" customHeight="1">
      <c r="A311" s="16"/>
      <c r="B311" s="202"/>
      <c r="C311" s="181"/>
      <c r="D311" s="180"/>
      <c r="E311" s="182"/>
      <c r="F311" s="203"/>
      <c r="G311" s="177"/>
      <c r="H311" s="177"/>
      <c r="I311" s="17"/>
      <c r="J311" s="61"/>
      <c r="Z311" s="165"/>
      <c r="AA311" s="165"/>
      <c r="AB311" s="165"/>
      <c r="AC311" s="165"/>
      <c r="AD311" s="165"/>
      <c r="AE311" s="165"/>
      <c r="AF311" s="165"/>
      <c r="AK311" s="165"/>
      <c r="AL311" s="165"/>
      <c r="AM311" s="165"/>
      <c r="AN311" s="165"/>
      <c r="AO311" s="165"/>
      <c r="AP311" s="165"/>
      <c r="AQ311" s="165"/>
    </row>
    <row r="312" spans="1:43" ht="15" customHeight="1">
      <c r="A312" s="10"/>
      <c r="B312" s="204"/>
      <c r="C312" s="205"/>
      <c r="D312" s="9"/>
      <c r="E312" s="8"/>
      <c r="F312" s="206"/>
      <c r="G312" s="207"/>
      <c r="H312" s="207"/>
      <c r="I312" s="208"/>
      <c r="J312" s="65"/>
      <c r="N312" s="63"/>
    </row>
    <row r="313" spans="1:43" ht="15" customHeight="1">
      <c r="A313" s="62"/>
      <c r="B313" s="209"/>
      <c r="C313" s="7"/>
      <c r="D313" s="7"/>
      <c r="E313" s="6"/>
      <c r="F313" s="210"/>
      <c r="G313" s="211"/>
      <c r="H313" s="211"/>
      <c r="I313" s="178"/>
      <c r="J313" s="61"/>
      <c r="N313" s="63"/>
    </row>
    <row r="314" spans="1:43" ht="15" customHeight="1">
      <c r="A314" s="62"/>
      <c r="B314" s="212"/>
      <c r="C314" s="4"/>
      <c r="D314" s="180"/>
      <c r="E314" s="1" t="s">
        <v>0</v>
      </c>
      <c r="F314" s="210"/>
      <c r="G314" s="211"/>
      <c r="H314" s="211"/>
      <c r="I314" s="178"/>
      <c r="J314" s="64">
        <f>SUM(J9:J311)</f>
        <v>0</v>
      </c>
      <c r="L314" s="213"/>
      <c r="N314" s="63"/>
    </row>
    <row r="315" spans="1:43" ht="15" customHeight="1">
      <c r="A315" s="62"/>
      <c r="B315" s="5"/>
      <c r="C315" s="4"/>
      <c r="D315" s="180"/>
      <c r="E315" s="1" t="s">
        <v>8</v>
      </c>
      <c r="F315" s="210"/>
      <c r="G315" s="211"/>
      <c r="H315" s="211"/>
      <c r="I315" s="178"/>
      <c r="J315" s="64">
        <f>0.2*J314</f>
        <v>0</v>
      </c>
      <c r="N315" s="63"/>
    </row>
    <row r="316" spans="1:43" ht="15" customHeight="1">
      <c r="A316" s="62"/>
      <c r="B316" s="212"/>
      <c r="C316" s="4"/>
      <c r="D316" s="180"/>
      <c r="E316" s="1" t="s">
        <v>9</v>
      </c>
      <c r="F316" s="210"/>
      <c r="G316" s="211"/>
      <c r="H316" s="211"/>
      <c r="I316" s="178"/>
      <c r="J316" s="64">
        <f>J314+J315</f>
        <v>0</v>
      </c>
      <c r="N316" s="63"/>
    </row>
    <row r="317" spans="1:43" ht="15" customHeight="1">
      <c r="A317" s="62"/>
      <c r="B317" s="212"/>
      <c r="C317" s="181"/>
      <c r="D317" s="180"/>
      <c r="E317" s="1"/>
      <c r="F317" s="210"/>
      <c r="G317" s="211"/>
      <c r="H317" s="211"/>
      <c r="I317" s="178"/>
      <c r="J317" s="61"/>
    </row>
    <row r="318" spans="1:43" ht="15" customHeight="1" thickBot="1">
      <c r="A318" s="60"/>
      <c r="B318" s="214"/>
      <c r="C318" s="215"/>
      <c r="D318" s="216"/>
      <c r="E318" s="2"/>
      <c r="F318" s="217"/>
      <c r="G318" s="218"/>
      <c r="H318" s="218"/>
      <c r="I318" s="219"/>
      <c r="J318" s="59"/>
    </row>
    <row r="319" spans="1:43" ht="24.95" customHeight="1">
      <c r="A319" s="70"/>
      <c r="B319" s="143" t="s">
        <v>74</v>
      </c>
      <c r="C319" s="144"/>
      <c r="D319" s="144"/>
      <c r="E319" s="144"/>
      <c r="F319" s="144"/>
      <c r="G319" s="144"/>
      <c r="H319" s="144"/>
      <c r="I319" s="144"/>
      <c r="J319" s="145"/>
    </row>
    <row r="320" spans="1:43" ht="15" customHeight="1">
      <c r="A320" s="10" t="s">
        <v>33</v>
      </c>
      <c r="B320" s="14" t="s">
        <v>2</v>
      </c>
      <c r="C320" s="181"/>
      <c r="D320" s="180"/>
      <c r="E320" s="195"/>
      <c r="F320" s="176"/>
      <c r="G320" s="177"/>
      <c r="H320" s="177"/>
      <c r="I320" s="69"/>
      <c r="J320" s="68"/>
      <c r="K320" s="71"/>
    </row>
    <row r="321" spans="1:18" ht="15" customHeight="1">
      <c r="A321" s="16"/>
      <c r="B321" s="183" t="s">
        <v>73</v>
      </c>
      <c r="C321" s="181"/>
      <c r="D321" s="180"/>
      <c r="E321" s="182"/>
      <c r="F321" s="176" t="s">
        <v>6</v>
      </c>
      <c r="G321" s="177">
        <v>1</v>
      </c>
      <c r="H321" s="177"/>
      <c r="I321" s="69"/>
      <c r="J321" s="67">
        <f t="shared" ref="J321:J326" si="9">G321*I321</f>
        <v>0</v>
      </c>
      <c r="K321" s="71"/>
    </row>
    <row r="322" spans="1:18" ht="15" customHeight="1">
      <c r="A322" s="16"/>
      <c r="B322" s="183" t="s">
        <v>72</v>
      </c>
      <c r="C322" s="181"/>
      <c r="D322" s="180"/>
      <c r="E322" s="182"/>
      <c r="F322" s="176" t="s">
        <v>6</v>
      </c>
      <c r="G322" s="177">
        <v>1</v>
      </c>
      <c r="H322" s="177"/>
      <c r="I322" s="69"/>
      <c r="J322" s="67">
        <f t="shared" si="9"/>
        <v>0</v>
      </c>
      <c r="K322" s="71"/>
    </row>
    <row r="323" spans="1:18" ht="15" customHeight="1">
      <c r="A323" s="16"/>
      <c r="B323" s="183" t="s">
        <v>71</v>
      </c>
      <c r="C323" s="181"/>
      <c r="D323" s="180"/>
      <c r="E323" s="195"/>
      <c r="F323" s="176" t="s">
        <v>6</v>
      </c>
      <c r="G323" s="177">
        <v>1</v>
      </c>
      <c r="H323" s="177"/>
      <c r="I323" s="69"/>
      <c r="J323" s="67">
        <f t="shared" si="9"/>
        <v>0</v>
      </c>
      <c r="K323" s="71"/>
    </row>
    <row r="324" spans="1:18" ht="15" customHeight="1">
      <c r="A324" s="16"/>
      <c r="B324" s="183" t="s">
        <v>70</v>
      </c>
      <c r="C324" s="181"/>
      <c r="D324" s="180"/>
      <c r="E324" s="195"/>
      <c r="F324" s="176" t="s">
        <v>6</v>
      </c>
      <c r="G324" s="177">
        <v>1</v>
      </c>
      <c r="H324" s="177"/>
      <c r="I324" s="69"/>
      <c r="J324" s="67">
        <f t="shared" si="9"/>
        <v>0</v>
      </c>
      <c r="K324" s="71"/>
    </row>
    <row r="325" spans="1:18" ht="15" customHeight="1">
      <c r="A325" s="16"/>
      <c r="B325" s="183" t="s">
        <v>69</v>
      </c>
      <c r="C325" s="181"/>
      <c r="D325" s="180"/>
      <c r="E325" s="195"/>
      <c r="F325" s="176" t="s">
        <v>6</v>
      </c>
      <c r="G325" s="177">
        <v>1</v>
      </c>
      <c r="H325" s="177"/>
      <c r="I325" s="69"/>
      <c r="J325" s="67">
        <f t="shared" si="9"/>
        <v>0</v>
      </c>
      <c r="K325" s="71"/>
    </row>
    <row r="326" spans="1:18" ht="15" customHeight="1">
      <c r="A326" s="16"/>
      <c r="B326" s="183" t="s">
        <v>68</v>
      </c>
      <c r="C326" s="181"/>
      <c r="D326" s="180"/>
      <c r="E326" s="195"/>
      <c r="F326" s="176" t="s">
        <v>6</v>
      </c>
      <c r="G326" s="177">
        <v>1</v>
      </c>
      <c r="H326" s="177"/>
      <c r="I326" s="69"/>
      <c r="J326" s="67">
        <f t="shared" si="9"/>
        <v>0</v>
      </c>
      <c r="K326" s="71"/>
    </row>
    <row r="327" spans="1:18" ht="15" customHeight="1">
      <c r="A327" s="86"/>
      <c r="B327" s="183"/>
      <c r="C327" s="11"/>
      <c r="D327" s="11"/>
      <c r="E327" s="11"/>
      <c r="F327" s="176"/>
      <c r="G327" s="177"/>
      <c r="H327" s="177"/>
      <c r="I327" s="69"/>
      <c r="J327" s="67"/>
      <c r="K327" s="71"/>
    </row>
    <row r="328" spans="1:18" ht="15" customHeight="1">
      <c r="A328" s="10" t="s">
        <v>32</v>
      </c>
      <c r="B328" s="14" t="s">
        <v>67</v>
      </c>
      <c r="C328" s="11"/>
      <c r="D328" s="11"/>
      <c r="E328" s="11"/>
      <c r="F328" s="176"/>
      <c r="G328" s="177"/>
      <c r="H328" s="177"/>
      <c r="I328" s="69"/>
      <c r="J328" s="67"/>
      <c r="K328" s="19"/>
      <c r="L328" s="19"/>
      <c r="M328" s="74"/>
      <c r="N328" s="57"/>
      <c r="O328" s="74"/>
      <c r="Q328" s="47"/>
      <c r="R328" s="213"/>
    </row>
    <row r="329" spans="1:18" ht="15" customHeight="1">
      <c r="A329" s="16"/>
      <c r="B329" s="183" t="s">
        <v>66</v>
      </c>
      <c r="C329" s="11"/>
      <c r="D329" s="11"/>
      <c r="E329" s="11"/>
      <c r="F329" s="176" t="s">
        <v>3</v>
      </c>
      <c r="G329" s="177">
        <v>3</v>
      </c>
      <c r="H329" s="177"/>
      <c r="I329" s="69"/>
      <c r="J329" s="67">
        <f>G329*I329</f>
        <v>0</v>
      </c>
      <c r="K329" s="19"/>
      <c r="L329" s="19"/>
      <c r="M329" s="19"/>
      <c r="N329" s="74"/>
      <c r="O329" s="74"/>
    </row>
    <row r="330" spans="1:18" ht="15" customHeight="1">
      <c r="A330" s="16"/>
      <c r="B330" s="183" t="s">
        <v>65</v>
      </c>
      <c r="C330" s="11"/>
      <c r="D330" s="11"/>
      <c r="E330" s="11"/>
      <c r="F330" s="176" t="s">
        <v>3</v>
      </c>
      <c r="G330" s="177">
        <v>100</v>
      </c>
      <c r="H330" s="177"/>
      <c r="I330" s="69"/>
      <c r="J330" s="67">
        <f>G330*I330</f>
        <v>0</v>
      </c>
      <c r="K330" s="19"/>
      <c r="L330" s="19"/>
      <c r="M330" s="19"/>
      <c r="N330" s="74"/>
      <c r="O330" s="74"/>
    </row>
    <row r="331" spans="1:18" ht="15" customHeight="1">
      <c r="A331" s="16"/>
      <c r="B331" s="183" t="s">
        <v>64</v>
      </c>
      <c r="C331" s="11"/>
      <c r="D331" s="11"/>
      <c r="E331" s="11"/>
      <c r="F331" s="176" t="s">
        <v>6</v>
      </c>
      <c r="G331" s="177">
        <v>1</v>
      </c>
      <c r="H331" s="177"/>
      <c r="I331" s="69"/>
      <c r="J331" s="67">
        <f>G331*I331</f>
        <v>0</v>
      </c>
      <c r="K331" s="19"/>
      <c r="L331" s="19"/>
      <c r="M331" s="74"/>
      <c r="N331" s="57"/>
      <c r="O331" s="74"/>
      <c r="Q331" s="47"/>
      <c r="R331" s="213"/>
    </row>
    <row r="332" spans="1:18" ht="15" customHeight="1">
      <c r="A332" s="16"/>
      <c r="B332" s="183"/>
      <c r="C332" s="181"/>
      <c r="D332" s="180"/>
      <c r="E332" s="195"/>
      <c r="F332" s="176"/>
      <c r="G332" s="177"/>
      <c r="H332" s="177"/>
      <c r="I332" s="69"/>
      <c r="J332" s="67"/>
      <c r="K332" s="71"/>
    </row>
    <row r="333" spans="1:18" ht="15" customHeight="1">
      <c r="A333" s="10" t="s">
        <v>31</v>
      </c>
      <c r="B333" s="14" t="s">
        <v>63</v>
      </c>
      <c r="C333" s="11"/>
      <c r="D333" s="11"/>
      <c r="E333" s="11"/>
      <c r="F333" s="176"/>
      <c r="G333" s="177"/>
      <c r="H333" s="177"/>
      <c r="I333" s="69"/>
      <c r="J333" s="67"/>
      <c r="K333" s="19"/>
      <c r="O333" s="74"/>
      <c r="Q333" s="47"/>
      <c r="R333" s="213"/>
    </row>
    <row r="334" spans="1:18" ht="15" customHeight="1">
      <c r="A334" s="86"/>
      <c r="B334" s="183" t="s">
        <v>62</v>
      </c>
      <c r="C334" s="11"/>
      <c r="D334" s="11"/>
      <c r="E334" s="11"/>
      <c r="F334" s="176" t="s">
        <v>6</v>
      </c>
      <c r="G334" s="177">
        <v>1</v>
      </c>
      <c r="H334" s="177"/>
      <c r="I334" s="69"/>
      <c r="J334" s="67">
        <f t="shared" ref="J334:J340" si="10">G334*I334</f>
        <v>0</v>
      </c>
      <c r="K334" s="19"/>
      <c r="L334" s="19"/>
      <c r="M334" s="74"/>
      <c r="N334" s="57"/>
      <c r="O334" s="74"/>
      <c r="Q334" s="47"/>
      <c r="R334" s="213"/>
    </row>
    <row r="335" spans="1:18" ht="15" customHeight="1">
      <c r="A335" s="86"/>
      <c r="B335" s="183" t="s">
        <v>61</v>
      </c>
      <c r="C335" s="11"/>
      <c r="D335" s="11"/>
      <c r="E335" s="11"/>
      <c r="F335" s="176" t="s">
        <v>3</v>
      </c>
      <c r="G335" s="177">
        <v>82</v>
      </c>
      <c r="H335" s="177"/>
      <c r="I335" s="69"/>
      <c r="J335" s="67">
        <f t="shared" si="10"/>
        <v>0</v>
      </c>
      <c r="K335" s="19"/>
      <c r="L335" s="19"/>
      <c r="M335" s="19"/>
      <c r="N335" s="19"/>
      <c r="O335" s="74"/>
      <c r="Q335" s="47"/>
      <c r="R335" s="213"/>
    </row>
    <row r="336" spans="1:18" ht="15" customHeight="1">
      <c r="A336" s="86"/>
      <c r="B336" s="183" t="s">
        <v>60</v>
      </c>
      <c r="C336" s="11"/>
      <c r="D336" s="11"/>
      <c r="E336" s="11"/>
      <c r="F336" s="176" t="s">
        <v>3</v>
      </c>
      <c r="G336" s="177">
        <v>2</v>
      </c>
      <c r="H336" s="177"/>
      <c r="I336" s="69"/>
      <c r="J336" s="67">
        <f t="shared" si="10"/>
        <v>0</v>
      </c>
      <c r="K336" s="19"/>
      <c r="L336" s="19"/>
      <c r="M336" s="74"/>
      <c r="N336" s="57"/>
      <c r="O336" s="74"/>
      <c r="Q336" s="47"/>
      <c r="R336" s="213"/>
    </row>
    <row r="337" spans="1:43" ht="15" customHeight="1">
      <c r="A337" s="86"/>
      <c r="B337" s="183" t="s">
        <v>59</v>
      </c>
      <c r="C337" s="11"/>
      <c r="D337" s="11"/>
      <c r="E337" s="11"/>
      <c r="F337" s="176" t="s">
        <v>5</v>
      </c>
      <c r="G337" s="177">
        <v>2500</v>
      </c>
      <c r="H337" s="177"/>
      <c r="I337" s="69"/>
      <c r="J337" s="67">
        <f t="shared" si="10"/>
        <v>0</v>
      </c>
      <c r="K337" s="19"/>
      <c r="L337" s="19"/>
      <c r="M337" s="74"/>
      <c r="N337" s="57"/>
      <c r="O337" s="74"/>
      <c r="Q337" s="47"/>
      <c r="R337" s="213"/>
    </row>
    <row r="338" spans="1:43" ht="15" customHeight="1">
      <c r="A338" s="86"/>
      <c r="B338" s="183" t="s">
        <v>58</v>
      </c>
      <c r="C338" s="11"/>
      <c r="D338" s="11"/>
      <c r="E338" s="11"/>
      <c r="F338" s="176" t="s">
        <v>6</v>
      </c>
      <c r="G338" s="177">
        <v>1</v>
      </c>
      <c r="H338" s="177"/>
      <c r="I338" s="69"/>
      <c r="J338" s="67">
        <f t="shared" si="10"/>
        <v>0</v>
      </c>
      <c r="K338" s="71"/>
    </row>
    <row r="339" spans="1:43" ht="15" customHeight="1">
      <c r="A339" s="86"/>
      <c r="B339" s="183" t="s">
        <v>57</v>
      </c>
      <c r="C339" s="11"/>
      <c r="D339" s="11"/>
      <c r="E339" s="11"/>
      <c r="F339" s="176" t="s">
        <v>6</v>
      </c>
      <c r="G339" s="177">
        <v>1</v>
      </c>
      <c r="H339" s="177"/>
      <c r="I339" s="69"/>
      <c r="J339" s="67">
        <f t="shared" si="10"/>
        <v>0</v>
      </c>
      <c r="K339" s="71"/>
    </row>
    <row r="340" spans="1:43" ht="15" customHeight="1">
      <c r="A340" s="86"/>
      <c r="B340" s="183" t="s">
        <v>56</v>
      </c>
      <c r="C340" s="11"/>
      <c r="D340" s="11"/>
      <c r="E340" s="11"/>
      <c r="F340" s="176" t="s">
        <v>6</v>
      </c>
      <c r="G340" s="177">
        <v>1</v>
      </c>
      <c r="H340" s="177"/>
      <c r="I340" s="69"/>
      <c r="J340" s="67">
        <f t="shared" si="10"/>
        <v>0</v>
      </c>
      <c r="K340" s="71"/>
    </row>
    <row r="341" spans="1:43" s="187" customFormat="1" ht="15" customHeight="1">
      <c r="A341" s="192"/>
      <c r="B341" s="193"/>
      <c r="C341" s="189"/>
      <c r="D341" s="190"/>
      <c r="E341" s="194"/>
      <c r="F341" s="184"/>
      <c r="G341" s="185"/>
      <c r="H341" s="185"/>
      <c r="I341" s="69"/>
      <c r="J341" s="68"/>
      <c r="K341" s="227"/>
      <c r="O341" s="227"/>
      <c r="Z341" s="188"/>
      <c r="AA341" s="188"/>
      <c r="AB341" s="188"/>
      <c r="AC341" s="188"/>
      <c r="AD341" s="188"/>
      <c r="AE341" s="188"/>
      <c r="AF341" s="188"/>
      <c r="AK341" s="188"/>
      <c r="AL341" s="188"/>
      <c r="AM341" s="188"/>
      <c r="AN341" s="188"/>
      <c r="AO341" s="188"/>
      <c r="AP341" s="188"/>
      <c r="AQ341" s="188"/>
    </row>
    <row r="342" spans="1:43" s="187" customFormat="1" ht="15" customHeight="1">
      <c r="A342" s="159" t="s">
        <v>55</v>
      </c>
      <c r="B342" s="162" t="s">
        <v>99</v>
      </c>
      <c r="C342" s="160"/>
      <c r="D342" s="160"/>
      <c r="E342" s="160"/>
      <c r="F342" s="184"/>
      <c r="G342" s="185"/>
      <c r="H342" s="185"/>
      <c r="I342" s="69"/>
      <c r="J342" s="68"/>
      <c r="K342" s="186"/>
      <c r="Z342" s="188"/>
      <c r="AA342" s="188"/>
      <c r="AB342" s="188"/>
      <c r="AC342" s="188"/>
      <c r="AD342" s="188"/>
      <c r="AE342" s="188"/>
      <c r="AF342" s="188"/>
      <c r="AK342" s="188"/>
      <c r="AL342" s="188"/>
      <c r="AM342" s="188"/>
      <c r="AN342" s="188"/>
      <c r="AO342" s="188"/>
      <c r="AP342" s="188"/>
      <c r="AQ342" s="188"/>
    </row>
    <row r="343" spans="1:43" s="187" customFormat="1" ht="15" customHeight="1">
      <c r="A343" s="192"/>
      <c r="B343" s="193" t="s">
        <v>98</v>
      </c>
      <c r="C343" s="160"/>
      <c r="D343" s="160"/>
      <c r="E343" s="160"/>
      <c r="F343" s="184" t="s">
        <v>3</v>
      </c>
      <c r="G343" s="185">
        <v>96</v>
      </c>
      <c r="H343" s="185"/>
      <c r="I343" s="69"/>
      <c r="J343" s="68">
        <f t="shared" ref="J343:J350" si="11">G343*I343</f>
        <v>0</v>
      </c>
      <c r="K343" s="186"/>
      <c r="Z343" s="188"/>
      <c r="AA343" s="188"/>
      <c r="AB343" s="188"/>
      <c r="AC343" s="188"/>
      <c r="AD343" s="188"/>
      <c r="AE343" s="188"/>
      <c r="AF343" s="188"/>
      <c r="AK343" s="188"/>
      <c r="AL343" s="188"/>
      <c r="AM343" s="188"/>
      <c r="AN343" s="188"/>
      <c r="AO343" s="188"/>
      <c r="AP343" s="188"/>
      <c r="AQ343" s="188"/>
    </row>
    <row r="344" spans="1:43" s="187" customFormat="1" ht="15" customHeight="1">
      <c r="A344" s="192"/>
      <c r="B344" s="193" t="s">
        <v>97</v>
      </c>
      <c r="C344" s="160"/>
      <c r="D344" s="160"/>
      <c r="E344" s="160"/>
      <c r="F344" s="184" t="s">
        <v>3</v>
      </c>
      <c r="G344" s="185">
        <v>86</v>
      </c>
      <c r="H344" s="185"/>
      <c r="I344" s="69"/>
      <c r="J344" s="68">
        <f t="shared" si="11"/>
        <v>0</v>
      </c>
      <c r="K344" s="186"/>
      <c r="Z344" s="188"/>
      <c r="AA344" s="188"/>
      <c r="AB344" s="188"/>
      <c r="AC344" s="188"/>
      <c r="AD344" s="188"/>
      <c r="AE344" s="188"/>
      <c r="AF344" s="188"/>
      <c r="AK344" s="188"/>
      <c r="AL344" s="188"/>
      <c r="AM344" s="188"/>
      <c r="AN344" s="188"/>
      <c r="AO344" s="188"/>
      <c r="AP344" s="188"/>
      <c r="AQ344" s="188"/>
    </row>
    <row r="345" spans="1:43" s="187" customFormat="1" ht="15" customHeight="1">
      <c r="A345" s="192"/>
      <c r="B345" s="193" t="s">
        <v>96</v>
      </c>
      <c r="C345" s="160"/>
      <c r="D345" s="160"/>
      <c r="E345" s="160"/>
      <c r="F345" s="184" t="s">
        <v>3</v>
      </c>
      <c r="G345" s="185">
        <v>98</v>
      </c>
      <c r="H345" s="185"/>
      <c r="I345" s="69"/>
      <c r="J345" s="68">
        <f t="shared" si="11"/>
        <v>0</v>
      </c>
      <c r="K345" s="186"/>
      <c r="Z345" s="188"/>
      <c r="AA345" s="188"/>
      <c r="AB345" s="188"/>
      <c r="AC345" s="188"/>
      <c r="AD345" s="188"/>
      <c r="AE345" s="188"/>
      <c r="AF345" s="188"/>
      <c r="AK345" s="188"/>
      <c r="AL345" s="188"/>
      <c r="AM345" s="188"/>
      <c r="AN345" s="188"/>
      <c r="AO345" s="188"/>
      <c r="AP345" s="188"/>
      <c r="AQ345" s="188"/>
    </row>
    <row r="346" spans="1:43" s="187" customFormat="1" ht="15" customHeight="1">
      <c r="A346" s="192"/>
      <c r="B346" s="193" t="s">
        <v>95</v>
      </c>
      <c r="C346" s="160"/>
      <c r="D346" s="160"/>
      <c r="E346" s="160"/>
      <c r="F346" s="184" t="s">
        <v>3</v>
      </c>
      <c r="G346" s="185">
        <v>96</v>
      </c>
      <c r="H346" s="185"/>
      <c r="I346" s="69"/>
      <c r="J346" s="68">
        <f t="shared" si="11"/>
        <v>0</v>
      </c>
      <c r="K346" s="186"/>
      <c r="Z346" s="188"/>
      <c r="AA346" s="188"/>
      <c r="AB346" s="188"/>
      <c r="AC346" s="188"/>
      <c r="AD346" s="188"/>
      <c r="AE346" s="188"/>
      <c r="AF346" s="188"/>
      <c r="AK346" s="188"/>
      <c r="AL346" s="188"/>
      <c r="AM346" s="188"/>
      <c r="AN346" s="188"/>
      <c r="AO346" s="188"/>
      <c r="AP346" s="188"/>
      <c r="AQ346" s="188"/>
    </row>
    <row r="347" spans="1:43" s="187" customFormat="1" ht="15" customHeight="1">
      <c r="A347" s="192"/>
      <c r="B347" s="193" t="s">
        <v>94</v>
      </c>
      <c r="C347" s="160"/>
      <c r="D347" s="160"/>
      <c r="E347" s="160"/>
      <c r="F347" s="184" t="s">
        <v>3</v>
      </c>
      <c r="G347" s="185">
        <v>96</v>
      </c>
      <c r="H347" s="185"/>
      <c r="I347" s="69"/>
      <c r="J347" s="68">
        <f t="shared" si="11"/>
        <v>0</v>
      </c>
      <c r="K347" s="186"/>
      <c r="Z347" s="188"/>
      <c r="AA347" s="188"/>
      <c r="AB347" s="188"/>
      <c r="AC347" s="188"/>
      <c r="AD347" s="188"/>
      <c r="AE347" s="188"/>
      <c r="AF347" s="188"/>
      <c r="AK347" s="188"/>
      <c r="AL347" s="188"/>
      <c r="AM347" s="188"/>
      <c r="AN347" s="188"/>
      <c r="AO347" s="188"/>
      <c r="AP347" s="188"/>
      <c r="AQ347" s="188"/>
    </row>
    <row r="348" spans="1:43" s="187" customFormat="1" ht="15" customHeight="1">
      <c r="A348" s="192"/>
      <c r="B348" s="193" t="s">
        <v>93</v>
      </c>
      <c r="C348" s="160"/>
      <c r="D348" s="160"/>
      <c r="E348" s="160"/>
      <c r="F348" s="184" t="s">
        <v>3</v>
      </c>
      <c r="G348" s="185">
        <v>4</v>
      </c>
      <c r="H348" s="185"/>
      <c r="I348" s="69"/>
      <c r="J348" s="68">
        <f t="shared" si="11"/>
        <v>0</v>
      </c>
      <c r="K348" s="186"/>
      <c r="Z348" s="188"/>
      <c r="AA348" s="188"/>
      <c r="AB348" s="188"/>
      <c r="AC348" s="188"/>
      <c r="AD348" s="188"/>
      <c r="AE348" s="188"/>
      <c r="AF348" s="188"/>
      <c r="AK348" s="188"/>
      <c r="AL348" s="188"/>
      <c r="AM348" s="188"/>
      <c r="AN348" s="188"/>
      <c r="AO348" s="188"/>
      <c r="AP348" s="188"/>
      <c r="AQ348" s="188"/>
    </row>
    <row r="349" spans="1:43" s="187" customFormat="1" ht="15" customHeight="1">
      <c r="A349" s="192"/>
      <c r="B349" s="193" t="s">
        <v>59</v>
      </c>
      <c r="C349" s="160"/>
      <c r="D349" s="160"/>
      <c r="E349" s="160"/>
      <c r="F349" s="184" t="s">
        <v>5</v>
      </c>
      <c r="G349" s="185">
        <v>2000</v>
      </c>
      <c r="H349" s="185"/>
      <c r="I349" s="69"/>
      <c r="J349" s="68">
        <f t="shared" si="11"/>
        <v>0</v>
      </c>
      <c r="K349" s="186"/>
      <c r="Z349" s="188"/>
      <c r="AA349" s="188"/>
      <c r="AB349" s="188"/>
      <c r="AC349" s="188"/>
      <c r="AD349" s="188"/>
      <c r="AE349" s="188"/>
      <c r="AF349" s="188"/>
      <c r="AK349" s="188"/>
      <c r="AL349" s="188"/>
      <c r="AM349" s="188"/>
      <c r="AN349" s="188"/>
      <c r="AO349" s="188"/>
      <c r="AP349" s="188"/>
      <c r="AQ349" s="188"/>
    </row>
    <row r="350" spans="1:43" s="187" customFormat="1" ht="15" customHeight="1">
      <c r="A350" s="192"/>
      <c r="B350" s="193" t="s">
        <v>92</v>
      </c>
      <c r="C350" s="160"/>
      <c r="D350" s="160"/>
      <c r="E350" s="160"/>
      <c r="F350" s="184" t="s">
        <v>3</v>
      </c>
      <c r="G350" s="185">
        <v>1</v>
      </c>
      <c r="H350" s="185"/>
      <c r="I350" s="69"/>
      <c r="J350" s="68">
        <f t="shared" si="11"/>
        <v>0</v>
      </c>
      <c r="K350" s="186"/>
      <c r="Z350" s="188"/>
      <c r="AA350" s="188"/>
      <c r="AB350" s="188"/>
      <c r="AC350" s="188"/>
      <c r="AD350" s="188"/>
      <c r="AE350" s="188"/>
      <c r="AF350" s="188"/>
      <c r="AK350" s="188"/>
      <c r="AL350" s="188"/>
      <c r="AM350" s="188"/>
      <c r="AN350" s="188"/>
      <c r="AO350" s="188"/>
      <c r="AP350" s="188"/>
      <c r="AQ350" s="188"/>
    </row>
    <row r="351" spans="1:43" s="187" customFormat="1" ht="15" customHeight="1">
      <c r="A351" s="192"/>
      <c r="B351" s="193"/>
      <c r="C351" s="160"/>
      <c r="D351" s="160"/>
      <c r="E351" s="160"/>
      <c r="F351" s="184"/>
      <c r="G351" s="185"/>
      <c r="H351" s="185"/>
      <c r="I351" s="69"/>
      <c r="J351" s="68"/>
      <c r="K351" s="186"/>
      <c r="Z351" s="188"/>
      <c r="AA351" s="188"/>
      <c r="AB351" s="188"/>
      <c r="AC351" s="188"/>
      <c r="AD351" s="188"/>
      <c r="AE351" s="188"/>
      <c r="AF351" s="188"/>
      <c r="AK351" s="188"/>
      <c r="AL351" s="188"/>
      <c r="AM351" s="188"/>
      <c r="AN351" s="188"/>
      <c r="AO351" s="188"/>
      <c r="AP351" s="188"/>
      <c r="AQ351" s="188"/>
    </row>
    <row r="352" spans="1:43" s="187" customFormat="1" ht="15" customHeight="1">
      <c r="A352" s="159" t="s">
        <v>52</v>
      </c>
      <c r="B352" s="162" t="s">
        <v>54</v>
      </c>
      <c r="C352" s="160"/>
      <c r="D352" s="160"/>
      <c r="E352" s="160"/>
      <c r="F352" s="184"/>
      <c r="G352" s="185"/>
      <c r="H352" s="185"/>
      <c r="I352" s="69"/>
      <c r="J352" s="68"/>
      <c r="K352" s="227"/>
      <c r="L352" s="227"/>
      <c r="M352" s="227"/>
      <c r="N352" s="74"/>
      <c r="O352" s="74"/>
      <c r="Z352" s="188"/>
      <c r="AA352" s="188"/>
      <c r="AB352" s="188"/>
      <c r="AC352" s="188"/>
      <c r="AD352" s="188"/>
      <c r="AE352" s="188"/>
      <c r="AF352" s="188"/>
      <c r="AK352" s="188"/>
      <c r="AL352" s="188"/>
      <c r="AM352" s="188"/>
      <c r="AN352" s="188"/>
      <c r="AO352" s="188"/>
      <c r="AP352" s="188"/>
      <c r="AQ352" s="188"/>
    </row>
    <row r="353" spans="1:43" s="187" customFormat="1" ht="15" customHeight="1">
      <c r="A353" s="228"/>
      <c r="B353" s="193" t="s">
        <v>53</v>
      </c>
      <c r="C353" s="160"/>
      <c r="D353" s="160"/>
      <c r="E353" s="160"/>
      <c r="F353" s="184" t="s">
        <v>6</v>
      </c>
      <c r="G353" s="185">
        <v>85</v>
      </c>
      <c r="H353" s="185"/>
      <c r="I353" s="69"/>
      <c r="J353" s="68">
        <f>G353*I353</f>
        <v>0</v>
      </c>
      <c r="K353" s="227"/>
      <c r="L353" s="227"/>
      <c r="M353" s="227"/>
      <c r="N353" s="74"/>
      <c r="O353" s="74"/>
      <c r="Z353" s="188"/>
      <c r="AA353" s="188"/>
      <c r="AB353" s="188"/>
      <c r="AC353" s="188"/>
      <c r="AD353" s="188"/>
      <c r="AE353" s="188"/>
      <c r="AF353" s="188"/>
      <c r="AK353" s="188"/>
      <c r="AL353" s="188"/>
      <c r="AM353" s="188"/>
      <c r="AN353" s="188"/>
      <c r="AO353" s="188"/>
      <c r="AP353" s="188"/>
      <c r="AQ353" s="188"/>
    </row>
    <row r="354" spans="1:43" s="187" customFormat="1" ht="15" customHeight="1">
      <c r="A354" s="229"/>
      <c r="B354" s="193"/>
      <c r="C354" s="160"/>
      <c r="D354" s="160"/>
      <c r="E354" s="160"/>
      <c r="F354" s="184"/>
      <c r="G354" s="185"/>
      <c r="H354" s="185"/>
      <c r="I354" s="69"/>
      <c r="J354" s="68"/>
      <c r="K354" s="227"/>
      <c r="L354" s="227"/>
      <c r="M354" s="227"/>
      <c r="N354" s="74"/>
      <c r="O354" s="74"/>
      <c r="Z354" s="188"/>
      <c r="AA354" s="188"/>
      <c r="AB354" s="188"/>
      <c r="AC354" s="188"/>
      <c r="AD354" s="188"/>
      <c r="AE354" s="188"/>
      <c r="AF354" s="188"/>
      <c r="AK354" s="188"/>
      <c r="AL354" s="188"/>
      <c r="AM354" s="188"/>
      <c r="AN354" s="188"/>
      <c r="AO354" s="188"/>
      <c r="AP354" s="188"/>
      <c r="AQ354" s="188"/>
    </row>
    <row r="355" spans="1:43" s="187" customFormat="1" ht="15" customHeight="1">
      <c r="A355" s="159" t="s">
        <v>49</v>
      </c>
      <c r="B355" s="162" t="s">
        <v>51</v>
      </c>
      <c r="C355" s="160"/>
      <c r="D355" s="160"/>
      <c r="E355" s="160"/>
      <c r="F355" s="184"/>
      <c r="G355" s="185"/>
      <c r="H355" s="185"/>
      <c r="I355" s="69"/>
      <c r="J355" s="68"/>
      <c r="K355" s="186"/>
      <c r="Z355" s="188"/>
      <c r="AA355" s="188"/>
      <c r="AB355" s="188"/>
      <c r="AC355" s="188"/>
      <c r="AD355" s="188"/>
      <c r="AE355" s="188"/>
      <c r="AF355" s="188"/>
      <c r="AK355" s="188"/>
      <c r="AL355" s="188"/>
      <c r="AM355" s="188"/>
      <c r="AN355" s="188"/>
      <c r="AO355" s="188"/>
      <c r="AP355" s="188"/>
      <c r="AQ355" s="188"/>
    </row>
    <row r="356" spans="1:43" s="187" customFormat="1" ht="15" customHeight="1">
      <c r="A356" s="192"/>
      <c r="B356" s="193" t="s">
        <v>50</v>
      </c>
      <c r="C356" s="160"/>
      <c r="D356" s="160"/>
      <c r="E356" s="160"/>
      <c r="F356" s="184" t="s">
        <v>3</v>
      </c>
      <c r="G356" s="185">
        <v>41</v>
      </c>
      <c r="H356" s="185"/>
      <c r="I356" s="69"/>
      <c r="J356" s="68">
        <f>G356*I356</f>
        <v>0</v>
      </c>
      <c r="K356" s="227"/>
      <c r="L356" s="227"/>
      <c r="M356" s="227"/>
      <c r="N356" s="227"/>
      <c r="O356" s="76"/>
      <c r="Z356" s="188"/>
      <c r="AA356" s="188"/>
      <c r="AB356" s="188"/>
      <c r="AC356" s="188"/>
      <c r="AD356" s="188"/>
      <c r="AE356" s="188"/>
      <c r="AF356" s="188"/>
      <c r="AK356" s="188"/>
      <c r="AL356" s="188"/>
      <c r="AM356" s="188"/>
      <c r="AN356" s="188"/>
      <c r="AO356" s="188"/>
      <c r="AP356" s="188"/>
      <c r="AQ356" s="188"/>
    </row>
    <row r="357" spans="1:43" s="187" customFormat="1" ht="15" customHeight="1">
      <c r="A357" s="192"/>
      <c r="B357" s="193"/>
      <c r="C357" s="189"/>
      <c r="D357" s="190"/>
      <c r="E357" s="194"/>
      <c r="F357" s="184"/>
      <c r="G357" s="185"/>
      <c r="H357" s="185"/>
      <c r="I357" s="69"/>
      <c r="J357" s="68"/>
      <c r="K357" s="227"/>
      <c r="O357" s="227"/>
      <c r="Z357" s="188"/>
      <c r="AA357" s="188"/>
      <c r="AB357" s="188"/>
      <c r="AC357" s="188"/>
      <c r="AD357" s="188"/>
      <c r="AE357" s="188"/>
      <c r="AF357" s="188"/>
      <c r="AK357" s="188"/>
      <c r="AL357" s="188"/>
      <c r="AM357" s="188"/>
      <c r="AN357" s="188"/>
      <c r="AO357" s="188"/>
      <c r="AP357" s="188"/>
      <c r="AQ357" s="188"/>
    </row>
    <row r="358" spans="1:43" s="187" customFormat="1" ht="15" customHeight="1">
      <c r="A358" s="159" t="s">
        <v>45</v>
      </c>
      <c r="B358" s="162" t="s">
        <v>48</v>
      </c>
      <c r="C358" s="160"/>
      <c r="D358" s="160"/>
      <c r="E358" s="160"/>
      <c r="F358" s="184"/>
      <c r="G358" s="185"/>
      <c r="H358" s="185"/>
      <c r="I358" s="69"/>
      <c r="J358" s="68"/>
      <c r="K358" s="227"/>
      <c r="L358" s="227"/>
      <c r="M358" s="227"/>
      <c r="N358" s="74"/>
      <c r="O358" s="74"/>
      <c r="Z358" s="188"/>
      <c r="AA358" s="188"/>
      <c r="AB358" s="188"/>
      <c r="AC358" s="188"/>
      <c r="AD358" s="188"/>
      <c r="AE358" s="188"/>
      <c r="AF358" s="188"/>
      <c r="AK358" s="188"/>
      <c r="AL358" s="188"/>
      <c r="AM358" s="188"/>
      <c r="AN358" s="188"/>
      <c r="AO358" s="188"/>
      <c r="AP358" s="188"/>
      <c r="AQ358" s="188"/>
    </row>
    <row r="359" spans="1:43" s="187" customFormat="1" ht="15" customHeight="1">
      <c r="A359" s="192"/>
      <c r="B359" s="193" t="s">
        <v>47</v>
      </c>
      <c r="C359" s="160"/>
      <c r="D359" s="160"/>
      <c r="E359" s="160"/>
      <c r="F359" s="184" t="s">
        <v>3</v>
      </c>
      <c r="G359" s="185">
        <v>70</v>
      </c>
      <c r="H359" s="185"/>
      <c r="I359" s="69"/>
      <c r="J359" s="68">
        <f>G359*I359</f>
        <v>0</v>
      </c>
      <c r="K359" s="186"/>
      <c r="Z359" s="188"/>
      <c r="AA359" s="188"/>
      <c r="AB359" s="188"/>
      <c r="AC359" s="188"/>
      <c r="AD359" s="188"/>
      <c r="AE359" s="188"/>
      <c r="AF359" s="188"/>
      <c r="AK359" s="188"/>
      <c r="AL359" s="188"/>
      <c r="AM359" s="188"/>
      <c r="AN359" s="188"/>
      <c r="AO359" s="188"/>
      <c r="AP359" s="188"/>
      <c r="AQ359" s="188"/>
    </row>
    <row r="360" spans="1:43" s="187" customFormat="1" ht="15" customHeight="1">
      <c r="A360" s="192"/>
      <c r="B360" s="193" t="s">
        <v>46</v>
      </c>
      <c r="C360" s="160"/>
      <c r="D360" s="160"/>
      <c r="E360" s="160"/>
      <c r="F360" s="184" t="s">
        <v>3</v>
      </c>
      <c r="G360" s="185">
        <v>15</v>
      </c>
      <c r="H360" s="185"/>
      <c r="I360" s="69"/>
      <c r="J360" s="68">
        <f>G360*I360</f>
        <v>0</v>
      </c>
      <c r="K360" s="186"/>
      <c r="Z360" s="188"/>
      <c r="AA360" s="188"/>
      <c r="AB360" s="188"/>
      <c r="AC360" s="188"/>
      <c r="AD360" s="188"/>
      <c r="AE360" s="188"/>
      <c r="AF360" s="188"/>
      <c r="AK360" s="188"/>
      <c r="AL360" s="188"/>
      <c r="AM360" s="188"/>
      <c r="AN360" s="188"/>
      <c r="AO360" s="188"/>
      <c r="AP360" s="188"/>
      <c r="AQ360" s="188"/>
    </row>
    <row r="361" spans="1:43" s="187" customFormat="1" ht="15" customHeight="1">
      <c r="A361" s="229"/>
      <c r="B361" s="193"/>
      <c r="C361" s="160"/>
      <c r="D361" s="160"/>
      <c r="E361" s="160"/>
      <c r="F361" s="184"/>
      <c r="G361" s="185"/>
      <c r="H361" s="185"/>
      <c r="I361" s="69"/>
      <c r="J361" s="68"/>
      <c r="K361" s="227"/>
      <c r="L361" s="227"/>
      <c r="M361" s="227"/>
      <c r="N361" s="74"/>
      <c r="O361" s="74"/>
      <c r="Z361" s="188"/>
      <c r="AA361" s="188"/>
      <c r="AB361" s="188"/>
      <c r="AC361" s="188"/>
      <c r="AD361" s="188"/>
      <c r="AE361" s="188"/>
      <c r="AF361" s="188"/>
      <c r="AK361" s="188"/>
      <c r="AL361" s="188"/>
      <c r="AM361" s="188"/>
      <c r="AN361" s="188"/>
      <c r="AO361" s="188"/>
      <c r="AP361" s="188"/>
      <c r="AQ361" s="188"/>
    </row>
    <row r="362" spans="1:43" s="187" customFormat="1" ht="15" customHeight="1">
      <c r="A362" s="159" t="s">
        <v>325</v>
      </c>
      <c r="B362" s="162" t="s">
        <v>44</v>
      </c>
      <c r="C362" s="160"/>
      <c r="D362" s="160"/>
      <c r="E362" s="160"/>
      <c r="F362" s="184"/>
      <c r="G362" s="185"/>
      <c r="H362" s="185"/>
      <c r="I362" s="69"/>
      <c r="J362" s="68"/>
      <c r="K362" s="186"/>
      <c r="Z362" s="188"/>
      <c r="AA362" s="188"/>
      <c r="AB362" s="188"/>
      <c r="AC362" s="188"/>
      <c r="AD362" s="188"/>
      <c r="AE362" s="188"/>
      <c r="AF362" s="188"/>
      <c r="AK362" s="188"/>
      <c r="AL362" s="188"/>
      <c r="AM362" s="188"/>
      <c r="AN362" s="188"/>
      <c r="AO362" s="188"/>
      <c r="AP362" s="188"/>
      <c r="AQ362" s="188"/>
    </row>
    <row r="363" spans="1:43" s="187" customFormat="1" ht="15" customHeight="1">
      <c r="A363" s="192"/>
      <c r="B363" s="193" t="s">
        <v>43</v>
      </c>
      <c r="C363" s="160"/>
      <c r="D363" s="160"/>
      <c r="E363" s="160"/>
      <c r="F363" s="184" t="s">
        <v>3</v>
      </c>
      <c r="G363" s="185">
        <f>5*85</f>
        <v>425</v>
      </c>
      <c r="H363" s="185"/>
      <c r="I363" s="69"/>
      <c r="J363" s="68">
        <f>G363*I363</f>
        <v>0</v>
      </c>
      <c r="K363" s="227"/>
      <c r="L363" s="227"/>
      <c r="M363" s="227"/>
      <c r="N363" s="227"/>
      <c r="O363" s="76"/>
      <c r="Z363" s="188"/>
      <c r="AA363" s="188"/>
      <c r="AB363" s="188"/>
      <c r="AC363" s="188"/>
      <c r="AD363" s="188"/>
      <c r="AE363" s="188"/>
      <c r="AF363" s="188"/>
      <c r="AK363" s="188"/>
      <c r="AL363" s="188"/>
      <c r="AM363" s="188"/>
      <c r="AN363" s="188"/>
      <c r="AO363" s="188"/>
      <c r="AP363" s="188"/>
      <c r="AQ363" s="188"/>
    </row>
    <row r="364" spans="1:43" s="187" customFormat="1" ht="15" customHeight="1">
      <c r="A364" s="192"/>
      <c r="B364" s="193"/>
      <c r="C364" s="160"/>
      <c r="D364" s="160"/>
      <c r="E364" s="160"/>
      <c r="F364" s="184"/>
      <c r="G364" s="185"/>
      <c r="H364" s="185"/>
      <c r="I364" s="69"/>
      <c r="J364" s="68"/>
      <c r="K364" s="186"/>
      <c r="Z364" s="188"/>
      <c r="AA364" s="188"/>
      <c r="AB364" s="188"/>
      <c r="AC364" s="188"/>
      <c r="AD364" s="188"/>
      <c r="AE364" s="188"/>
      <c r="AF364" s="188"/>
      <c r="AK364" s="188"/>
      <c r="AL364" s="188"/>
      <c r="AM364" s="188"/>
      <c r="AN364" s="188"/>
      <c r="AO364" s="188"/>
      <c r="AP364" s="188"/>
      <c r="AQ364" s="188"/>
    </row>
    <row r="365" spans="1:43" s="187" customFormat="1" ht="15" customHeight="1">
      <c r="A365" s="159" t="s">
        <v>326</v>
      </c>
      <c r="B365" s="162" t="s">
        <v>111</v>
      </c>
      <c r="C365" s="160"/>
      <c r="D365" s="160"/>
      <c r="E365" s="160"/>
      <c r="F365" s="184"/>
      <c r="G365" s="185"/>
      <c r="H365" s="185"/>
      <c r="I365" s="69"/>
      <c r="J365" s="68"/>
      <c r="K365" s="186"/>
      <c r="Z365" s="188"/>
      <c r="AA365" s="188"/>
      <c r="AB365" s="188"/>
      <c r="AC365" s="188"/>
      <c r="AD365" s="188"/>
      <c r="AE365" s="188"/>
      <c r="AF365" s="188"/>
      <c r="AK365" s="188"/>
      <c r="AL365" s="188"/>
      <c r="AM365" s="188"/>
      <c r="AN365" s="188"/>
      <c r="AO365" s="188"/>
      <c r="AP365" s="188"/>
      <c r="AQ365" s="188"/>
    </row>
    <row r="366" spans="1:43" s="187" customFormat="1" ht="15" customHeight="1">
      <c r="A366" s="192"/>
      <c r="B366" s="193" t="s">
        <v>110</v>
      </c>
      <c r="C366" s="160"/>
      <c r="D366" s="160"/>
      <c r="E366" s="160"/>
      <c r="F366" s="184" t="s">
        <v>6</v>
      </c>
      <c r="G366" s="185">
        <v>1</v>
      </c>
      <c r="H366" s="185"/>
      <c r="I366" s="69"/>
      <c r="J366" s="68">
        <f>G366*I366</f>
        <v>0</v>
      </c>
      <c r="K366" s="186"/>
      <c r="Z366" s="188"/>
      <c r="AA366" s="188"/>
      <c r="AB366" s="188"/>
      <c r="AC366" s="188"/>
      <c r="AD366" s="188"/>
      <c r="AE366" s="188"/>
      <c r="AF366" s="188"/>
      <c r="AK366" s="188"/>
      <c r="AL366" s="188"/>
      <c r="AM366" s="188"/>
      <c r="AN366" s="188"/>
      <c r="AO366" s="188"/>
      <c r="AP366" s="188"/>
      <c r="AQ366" s="188"/>
    </row>
    <row r="367" spans="1:43" s="187" customFormat="1" ht="15" customHeight="1">
      <c r="A367" s="192"/>
      <c r="B367" s="193" t="s">
        <v>109</v>
      </c>
      <c r="C367" s="160"/>
      <c r="D367" s="160"/>
      <c r="E367" s="160"/>
      <c r="F367" s="184" t="s">
        <v>6</v>
      </c>
      <c r="G367" s="185">
        <v>1</v>
      </c>
      <c r="H367" s="185"/>
      <c r="I367" s="69"/>
      <c r="J367" s="68">
        <f>G367*I367</f>
        <v>0</v>
      </c>
      <c r="K367" s="186"/>
      <c r="Z367" s="188"/>
      <c r="AA367" s="188"/>
      <c r="AB367" s="188"/>
      <c r="AC367" s="188"/>
      <c r="AD367" s="188"/>
      <c r="AE367" s="188"/>
      <c r="AF367" s="188"/>
      <c r="AK367" s="188"/>
      <c r="AL367" s="188"/>
      <c r="AM367" s="188"/>
      <c r="AN367" s="188"/>
      <c r="AO367" s="188"/>
      <c r="AP367" s="188"/>
      <c r="AQ367" s="188"/>
    </row>
    <row r="368" spans="1:43" s="187" customFormat="1" ht="15" customHeight="1">
      <c r="A368" s="192"/>
      <c r="B368" s="193" t="s">
        <v>108</v>
      </c>
      <c r="C368" s="160"/>
      <c r="D368" s="160"/>
      <c r="E368" s="160"/>
      <c r="F368" s="184" t="s">
        <v>6</v>
      </c>
      <c r="G368" s="185">
        <v>1</v>
      </c>
      <c r="H368" s="185"/>
      <c r="I368" s="69"/>
      <c r="J368" s="68">
        <f>G368*I368</f>
        <v>0</v>
      </c>
      <c r="K368" s="186"/>
      <c r="Z368" s="188"/>
      <c r="AA368" s="188"/>
      <c r="AB368" s="188"/>
      <c r="AC368" s="188"/>
      <c r="AD368" s="188"/>
      <c r="AE368" s="188"/>
      <c r="AF368" s="188"/>
      <c r="AK368" s="188"/>
      <c r="AL368" s="188"/>
      <c r="AM368" s="188"/>
      <c r="AN368" s="188"/>
      <c r="AO368" s="188"/>
      <c r="AP368" s="188"/>
      <c r="AQ368" s="188"/>
    </row>
    <row r="369" spans="1:43" s="187" customFormat="1" ht="15" customHeight="1">
      <c r="A369" s="192"/>
      <c r="B369" s="193" t="s">
        <v>107</v>
      </c>
      <c r="C369" s="160"/>
      <c r="D369" s="160"/>
      <c r="E369" s="160"/>
      <c r="F369" s="184" t="s">
        <v>6</v>
      </c>
      <c r="G369" s="185">
        <v>1</v>
      </c>
      <c r="H369" s="185"/>
      <c r="I369" s="69"/>
      <c r="J369" s="68">
        <f>G369*I369</f>
        <v>0</v>
      </c>
      <c r="K369" s="186"/>
      <c r="Z369" s="188"/>
      <c r="AA369" s="188"/>
      <c r="AB369" s="188"/>
      <c r="AC369" s="188"/>
      <c r="AD369" s="188"/>
      <c r="AE369" s="188"/>
      <c r="AF369" s="188"/>
      <c r="AK369" s="188"/>
      <c r="AL369" s="188"/>
      <c r="AM369" s="188"/>
      <c r="AN369" s="188"/>
      <c r="AO369" s="188"/>
      <c r="AP369" s="188"/>
      <c r="AQ369" s="188"/>
    </row>
    <row r="370" spans="1:43" s="187" customFormat="1" ht="15" customHeight="1">
      <c r="A370" s="228"/>
      <c r="B370" s="162"/>
      <c r="C370" s="160"/>
      <c r="D370" s="160"/>
      <c r="E370" s="160"/>
      <c r="F370" s="184"/>
      <c r="G370" s="185"/>
      <c r="H370" s="185"/>
      <c r="I370" s="69"/>
      <c r="J370" s="68"/>
      <c r="K370" s="227"/>
      <c r="L370" s="227"/>
      <c r="M370" s="74"/>
      <c r="N370" s="230"/>
      <c r="O370" s="74"/>
      <c r="Q370" s="231"/>
      <c r="R370" s="232"/>
      <c r="Z370" s="188"/>
      <c r="AA370" s="188"/>
      <c r="AB370" s="188"/>
      <c r="AC370" s="188"/>
      <c r="AD370" s="188"/>
      <c r="AE370" s="188"/>
      <c r="AF370" s="188"/>
      <c r="AK370" s="188"/>
      <c r="AL370" s="188"/>
      <c r="AM370" s="188"/>
      <c r="AN370" s="188"/>
      <c r="AO370" s="188"/>
      <c r="AP370" s="188"/>
      <c r="AQ370" s="188"/>
    </row>
    <row r="371" spans="1:43" ht="15" customHeight="1">
      <c r="A371" s="84"/>
      <c r="B371" s="220"/>
      <c r="C371" s="83"/>
      <c r="D371" s="83"/>
      <c r="E371" s="83"/>
      <c r="F371" s="221"/>
      <c r="G371" s="222"/>
      <c r="H371" s="222"/>
      <c r="I371" s="66"/>
      <c r="J371" s="82"/>
      <c r="K371" s="19"/>
      <c r="L371" s="19"/>
      <c r="M371" s="74"/>
      <c r="N371" s="57"/>
      <c r="O371" s="74"/>
      <c r="Q371" s="47"/>
      <c r="R371" s="213"/>
    </row>
    <row r="372" spans="1:43" ht="15" customHeight="1">
      <c r="A372" s="62"/>
      <c r="B372" s="209"/>
      <c r="C372" s="7"/>
      <c r="D372" s="7"/>
      <c r="E372" s="6"/>
      <c r="F372" s="210"/>
      <c r="G372" s="211"/>
      <c r="H372" s="211"/>
      <c r="I372" s="178"/>
      <c r="J372" s="61"/>
      <c r="K372" s="19"/>
      <c r="L372" s="19"/>
      <c r="M372" s="74"/>
      <c r="N372" s="57"/>
      <c r="O372" s="74"/>
      <c r="Q372" s="47"/>
      <c r="R372" s="213"/>
    </row>
    <row r="373" spans="1:43" ht="15" customHeight="1">
      <c r="A373" s="62"/>
      <c r="B373" s="212"/>
      <c r="C373" s="4"/>
      <c r="D373" s="180"/>
      <c r="E373" s="1" t="s">
        <v>42</v>
      </c>
      <c r="F373" s="210"/>
      <c r="G373" s="211"/>
      <c r="H373" s="211"/>
      <c r="I373" s="178"/>
      <c r="J373" s="64">
        <f>SUM(J321:J370)</f>
        <v>0</v>
      </c>
      <c r="K373" s="19"/>
      <c r="L373" s="19"/>
      <c r="M373" s="19"/>
      <c r="N373" s="19"/>
      <c r="O373" s="19"/>
    </row>
    <row r="374" spans="1:43" ht="15" customHeight="1">
      <c r="A374" s="62"/>
      <c r="B374" s="5"/>
      <c r="C374" s="4"/>
      <c r="D374" s="180"/>
      <c r="E374" s="1" t="s">
        <v>8</v>
      </c>
      <c r="F374" s="210"/>
      <c r="G374" s="211"/>
      <c r="H374" s="211"/>
      <c r="I374" s="178"/>
      <c r="J374" s="64">
        <f>0.2*J373</f>
        <v>0</v>
      </c>
      <c r="K374" s="19"/>
      <c r="L374" s="19"/>
      <c r="M374" s="19"/>
      <c r="N374" s="74"/>
      <c r="O374" s="74"/>
      <c r="R374" s="213"/>
    </row>
    <row r="375" spans="1:43" ht="15" customHeight="1">
      <c r="A375" s="62"/>
      <c r="B375" s="212"/>
      <c r="C375" s="4"/>
      <c r="D375" s="180"/>
      <c r="E375" s="1" t="s">
        <v>41</v>
      </c>
      <c r="F375" s="210"/>
      <c r="G375" s="211"/>
      <c r="H375" s="211"/>
      <c r="I375" s="178"/>
      <c r="J375" s="64">
        <f>J373+J374</f>
        <v>0</v>
      </c>
      <c r="K375" s="19"/>
      <c r="L375" s="19"/>
      <c r="M375" s="19"/>
      <c r="N375" s="74"/>
      <c r="O375" s="74"/>
      <c r="R375" s="213"/>
    </row>
    <row r="376" spans="1:43" ht="15" customHeight="1">
      <c r="A376" s="84"/>
      <c r="B376" s="220"/>
      <c r="C376" s="83"/>
      <c r="D376" s="83"/>
      <c r="E376" s="83"/>
      <c r="F376" s="221"/>
      <c r="G376" s="222"/>
      <c r="H376" s="222"/>
      <c r="I376" s="66"/>
      <c r="J376" s="82"/>
      <c r="K376" s="19"/>
      <c r="L376" s="19"/>
      <c r="M376" s="19"/>
      <c r="N376" s="74"/>
      <c r="O376" s="74"/>
    </row>
    <row r="377" spans="1:43" ht="15" customHeight="1">
      <c r="A377" s="19"/>
      <c r="B377" s="28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</row>
    <row r="378" spans="1:43" ht="15" customHeight="1">
      <c r="A378" s="19"/>
      <c r="B378" s="22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</row>
    <row r="379" spans="1:43" ht="15" customHeight="1">
      <c r="A379" s="19"/>
      <c r="B379" s="22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</row>
    <row r="380" spans="1:43" ht="15" customHeight="1">
      <c r="A380" s="19"/>
      <c r="B380" s="22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74"/>
      <c r="O380" s="74"/>
    </row>
    <row r="381" spans="1:43" ht="15" customHeight="1">
      <c r="A381" s="19"/>
      <c r="B381" s="22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74"/>
      <c r="O381" s="74"/>
    </row>
    <row r="382" spans="1:43" ht="15" customHeight="1">
      <c r="A382" s="19"/>
      <c r="B382" s="22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</row>
    <row r="383" spans="1:43" ht="15" customHeight="1">
      <c r="A383" s="19"/>
      <c r="B383" s="28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</row>
    <row r="384" spans="1:43" ht="15" customHeight="1">
      <c r="A384" s="12"/>
      <c r="B384" s="22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74"/>
      <c r="O384" s="74"/>
    </row>
    <row r="385" spans="1:36" ht="15" customHeight="1">
      <c r="A385" s="12"/>
      <c r="B385" s="22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</row>
    <row r="386" spans="1:36" ht="15" customHeight="1">
      <c r="A386" s="12"/>
      <c r="B386" s="22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</row>
    <row r="387" spans="1:36" ht="15" customHeight="1">
      <c r="A387" s="12"/>
      <c r="B387" s="28"/>
      <c r="C387" s="19"/>
      <c r="D387" s="19"/>
      <c r="E387" s="19"/>
      <c r="F387" s="19"/>
      <c r="G387" s="19"/>
      <c r="H387" s="19"/>
      <c r="I387" s="19"/>
      <c r="J387" s="19"/>
      <c r="K387" s="35"/>
      <c r="L387" s="81"/>
      <c r="M387" s="19"/>
      <c r="N387" s="19"/>
      <c r="O387" s="77"/>
      <c r="Q387" s="23"/>
    </row>
    <row r="388" spans="1:36" ht="15" customHeight="1">
      <c r="A388" s="12"/>
      <c r="B388" s="22"/>
      <c r="C388" s="19"/>
      <c r="D388" s="19"/>
      <c r="E388" s="19"/>
      <c r="F388" s="19"/>
      <c r="G388" s="19"/>
      <c r="H388" s="19"/>
      <c r="I388" s="19"/>
      <c r="J388" s="19"/>
      <c r="K388" s="50"/>
      <c r="L388" s="25"/>
      <c r="M388" s="19"/>
      <c r="N388" s="74"/>
      <c r="O388" s="74"/>
      <c r="P388" s="213"/>
      <c r="R388" s="166"/>
      <c r="S388" s="166"/>
    </row>
    <row r="389" spans="1:36" ht="15" customHeight="1">
      <c r="A389" s="12"/>
      <c r="B389" s="22"/>
      <c r="C389" s="19"/>
      <c r="D389" s="19"/>
      <c r="E389" s="19"/>
      <c r="F389" s="19"/>
      <c r="G389" s="19"/>
      <c r="H389" s="19"/>
      <c r="I389" s="19"/>
      <c r="J389" s="19"/>
      <c r="K389" s="50"/>
      <c r="L389" s="25"/>
      <c r="M389" s="19"/>
      <c r="N389" s="74"/>
      <c r="O389" s="74"/>
    </row>
    <row r="390" spans="1:36" ht="15" customHeight="1">
      <c r="A390" s="12"/>
      <c r="B390" s="22"/>
      <c r="C390" s="19"/>
      <c r="D390" s="19"/>
      <c r="E390" s="19"/>
      <c r="F390" s="19"/>
      <c r="G390" s="19"/>
      <c r="H390" s="19"/>
      <c r="I390" s="19"/>
      <c r="J390" s="19"/>
      <c r="K390" s="50"/>
      <c r="L390" s="19"/>
      <c r="M390" s="19"/>
      <c r="N390" s="74"/>
      <c r="O390" s="74"/>
      <c r="S390" s="166"/>
      <c r="T390" s="166"/>
      <c r="U390" s="166"/>
      <c r="V390" s="166"/>
      <c r="W390" s="166"/>
      <c r="X390" s="181"/>
      <c r="AI390" s="181"/>
    </row>
    <row r="391" spans="1:36" ht="15" customHeight="1">
      <c r="A391" s="54"/>
      <c r="B391" s="46"/>
      <c r="C391" s="52"/>
      <c r="D391" s="52"/>
      <c r="E391" s="52"/>
      <c r="F391" s="52"/>
      <c r="G391" s="19"/>
      <c r="H391" s="19"/>
      <c r="I391" s="52"/>
      <c r="J391" s="52"/>
      <c r="K391" s="25"/>
      <c r="L391" s="81"/>
      <c r="M391" s="23"/>
      <c r="N391" s="74"/>
      <c r="O391" s="74"/>
      <c r="S391" s="166"/>
      <c r="T391" s="166"/>
      <c r="U391" s="166"/>
      <c r="V391" s="166"/>
      <c r="W391" s="166"/>
      <c r="X391" s="166"/>
      <c r="Y391" s="18"/>
      <c r="AI391" s="166"/>
      <c r="AJ391" s="18"/>
    </row>
    <row r="392" spans="1:36" ht="15" customHeight="1">
      <c r="A392" s="54"/>
      <c r="B392" s="53"/>
      <c r="C392" s="52"/>
      <c r="D392" s="52"/>
      <c r="E392" s="52"/>
      <c r="F392" s="52"/>
      <c r="G392" s="19"/>
      <c r="H392" s="19"/>
      <c r="I392" s="52"/>
      <c r="J392" s="52"/>
      <c r="K392" s="35"/>
      <c r="L392" s="19"/>
      <c r="M392" s="19"/>
      <c r="N392" s="19"/>
      <c r="O392" s="19"/>
      <c r="S392" s="166"/>
      <c r="T392" s="166"/>
      <c r="U392" s="166"/>
      <c r="V392" s="166"/>
      <c r="W392" s="166"/>
      <c r="X392" s="166"/>
      <c r="Y392" s="18"/>
      <c r="AI392" s="166"/>
      <c r="AJ392" s="18"/>
    </row>
    <row r="393" spans="1:36" ht="15" customHeight="1">
      <c r="A393" s="54"/>
      <c r="B393" s="53"/>
      <c r="C393" s="52"/>
      <c r="D393" s="52"/>
      <c r="E393" s="52"/>
      <c r="F393" s="52"/>
      <c r="G393" s="19"/>
      <c r="H393" s="19"/>
      <c r="I393" s="52"/>
      <c r="J393" s="52"/>
      <c r="K393" s="35"/>
      <c r="L393" s="35"/>
      <c r="M393" s="19"/>
      <c r="N393" s="19"/>
      <c r="O393" s="77"/>
      <c r="S393" s="166"/>
      <c r="T393" s="166"/>
      <c r="U393" s="166"/>
      <c r="V393" s="166"/>
      <c r="W393" s="166"/>
      <c r="X393" s="166"/>
      <c r="Y393" s="18"/>
      <c r="AI393" s="166"/>
      <c r="AJ393" s="18"/>
    </row>
    <row r="394" spans="1:36" ht="15" customHeight="1">
      <c r="A394" s="54"/>
      <c r="B394" s="53"/>
      <c r="C394" s="52"/>
      <c r="D394" s="52"/>
      <c r="E394" s="52"/>
      <c r="F394" s="52"/>
      <c r="G394" s="19"/>
      <c r="H394" s="19"/>
      <c r="I394" s="52"/>
      <c r="J394" s="52"/>
      <c r="K394" s="50"/>
      <c r="L394" s="19"/>
      <c r="M394" s="19"/>
      <c r="N394" s="74"/>
      <c r="O394" s="74"/>
      <c r="P394" s="213"/>
      <c r="S394" s="166"/>
      <c r="T394" s="166"/>
      <c r="U394" s="166"/>
      <c r="V394" s="166"/>
      <c r="W394" s="166"/>
      <c r="X394" s="166"/>
      <c r="Y394" s="18"/>
      <c r="AI394" s="166"/>
      <c r="AJ394" s="18"/>
    </row>
    <row r="395" spans="1:36" ht="15" customHeight="1">
      <c r="A395" s="54"/>
      <c r="B395" s="56"/>
      <c r="C395" s="46"/>
      <c r="D395" s="46"/>
      <c r="E395" s="46"/>
      <c r="F395" s="46"/>
      <c r="G395" s="19"/>
      <c r="H395" s="19"/>
      <c r="I395" s="46"/>
      <c r="J395" s="46"/>
      <c r="K395" s="35"/>
      <c r="L395" s="25"/>
      <c r="M395" s="19"/>
      <c r="N395" s="74"/>
      <c r="O395" s="74"/>
      <c r="S395" s="166"/>
      <c r="T395" s="166"/>
      <c r="U395" s="166"/>
      <c r="V395" s="166"/>
      <c r="W395" s="166"/>
      <c r="X395" s="166"/>
      <c r="Y395" s="18"/>
      <c r="AI395" s="166"/>
      <c r="AJ395" s="18"/>
    </row>
    <row r="396" spans="1:36" ht="15" customHeight="1">
      <c r="A396" s="12"/>
      <c r="B396" s="22"/>
      <c r="C396" s="19"/>
      <c r="D396" s="19"/>
      <c r="E396" s="19"/>
      <c r="F396" s="19"/>
      <c r="G396" s="19"/>
      <c r="H396" s="19"/>
      <c r="I396" s="19"/>
      <c r="J396" s="19"/>
      <c r="K396" s="35"/>
      <c r="L396" s="25"/>
      <c r="M396" s="19"/>
      <c r="N396" s="74"/>
      <c r="O396" s="74"/>
      <c r="S396" s="166"/>
      <c r="T396" s="166"/>
      <c r="U396" s="166"/>
      <c r="V396" s="166"/>
      <c r="W396" s="166"/>
      <c r="X396" s="166"/>
      <c r="Y396" s="18"/>
      <c r="AI396" s="166"/>
      <c r="AJ396" s="18"/>
    </row>
    <row r="397" spans="1:36" ht="15" customHeight="1">
      <c r="A397" s="54"/>
      <c r="B397" s="55"/>
      <c r="C397" s="52"/>
      <c r="D397" s="52"/>
      <c r="E397" s="52"/>
      <c r="F397" s="52"/>
      <c r="G397" s="19"/>
      <c r="H397" s="19"/>
      <c r="I397" s="52"/>
      <c r="J397" s="52"/>
      <c r="K397" s="50"/>
      <c r="L397" s="19"/>
      <c r="M397" s="19"/>
      <c r="N397" s="74"/>
      <c r="O397" s="74"/>
      <c r="X397" s="166"/>
      <c r="Y397" s="47"/>
      <c r="AI397" s="166"/>
      <c r="AJ397" s="47"/>
    </row>
    <row r="398" spans="1:36" ht="15" customHeight="1">
      <c r="A398" s="54"/>
      <c r="B398" s="53"/>
      <c r="C398" s="52"/>
      <c r="D398" s="52"/>
      <c r="E398" s="52"/>
      <c r="F398" s="52"/>
      <c r="G398" s="19"/>
      <c r="H398" s="19"/>
      <c r="I398" s="52"/>
      <c r="J398" s="52"/>
      <c r="K398" s="50"/>
      <c r="L398" s="19"/>
      <c r="M398" s="19"/>
      <c r="N398" s="74"/>
      <c r="O398" s="74"/>
      <c r="S398" s="166"/>
      <c r="T398" s="166"/>
      <c r="U398" s="166"/>
      <c r="V398" s="166"/>
      <c r="W398" s="181"/>
      <c r="X398" s="181"/>
      <c r="AI398" s="181"/>
    </row>
    <row r="399" spans="1:36" ht="15" customHeight="1">
      <c r="A399" s="54"/>
      <c r="B399" s="53"/>
      <c r="C399" s="52"/>
      <c r="D399" s="52"/>
      <c r="E399" s="52"/>
      <c r="F399" s="52"/>
      <c r="G399" s="19"/>
      <c r="H399" s="19"/>
      <c r="I399" s="52"/>
      <c r="J399" s="52"/>
      <c r="K399" s="50"/>
      <c r="L399" s="19"/>
      <c r="M399" s="19"/>
      <c r="N399" s="19"/>
      <c r="O399" s="19"/>
      <c r="S399" s="166"/>
      <c r="T399" s="166"/>
      <c r="U399" s="166"/>
      <c r="V399" s="166"/>
      <c r="W399" s="223"/>
      <c r="X399" s="166"/>
      <c r="Y399" s="18"/>
      <c r="AI399" s="166"/>
      <c r="AJ399" s="18"/>
    </row>
    <row r="400" spans="1:36" ht="15" customHeight="1">
      <c r="A400" s="54"/>
      <c r="B400" s="53"/>
      <c r="C400" s="52"/>
      <c r="D400" s="52"/>
      <c r="E400" s="52"/>
      <c r="F400" s="52"/>
      <c r="G400" s="19"/>
      <c r="H400" s="19"/>
      <c r="I400" s="52"/>
      <c r="J400" s="52"/>
      <c r="K400" s="35"/>
      <c r="L400" s="35"/>
      <c r="M400" s="19"/>
      <c r="N400" s="19"/>
      <c r="O400" s="77"/>
      <c r="S400" s="166"/>
      <c r="T400" s="166"/>
      <c r="U400" s="166"/>
      <c r="V400" s="166"/>
      <c r="W400" s="166"/>
      <c r="X400" s="166"/>
      <c r="Y400" s="47"/>
      <c r="AI400" s="166"/>
      <c r="AJ400" s="47"/>
    </row>
    <row r="401" spans="1:36" ht="15" customHeight="1">
      <c r="A401" s="54"/>
      <c r="B401" s="53"/>
      <c r="C401" s="52"/>
      <c r="D401" s="52"/>
      <c r="E401" s="52"/>
      <c r="F401" s="52"/>
      <c r="G401" s="19"/>
      <c r="H401" s="19"/>
      <c r="I401" s="52"/>
      <c r="J401" s="52"/>
      <c r="K401" s="50"/>
      <c r="L401" s="19"/>
      <c r="M401" s="19"/>
      <c r="N401" s="74"/>
      <c r="O401" s="74"/>
      <c r="S401" s="166"/>
      <c r="T401" s="166"/>
      <c r="U401" s="166"/>
      <c r="V401" s="166"/>
      <c r="W401" s="166"/>
      <c r="X401" s="181"/>
      <c r="AI401" s="181"/>
    </row>
    <row r="402" spans="1:36" ht="15" customHeight="1">
      <c r="A402" s="54"/>
      <c r="B402" s="53"/>
      <c r="C402" s="52"/>
      <c r="D402" s="52"/>
      <c r="E402" s="52"/>
      <c r="F402" s="52"/>
      <c r="G402" s="19"/>
      <c r="H402" s="19"/>
      <c r="I402" s="52"/>
      <c r="J402" s="52"/>
      <c r="K402" s="50"/>
      <c r="L402" s="19"/>
      <c r="M402" s="19"/>
      <c r="N402" s="19"/>
      <c r="O402" s="19"/>
      <c r="S402" s="166"/>
      <c r="T402" s="166"/>
      <c r="U402" s="166"/>
      <c r="V402" s="166"/>
      <c r="W402" s="166"/>
      <c r="X402" s="166"/>
      <c r="Y402" s="18"/>
      <c r="AI402" s="166"/>
      <c r="AJ402" s="18"/>
    </row>
    <row r="403" spans="1:36" ht="15" customHeight="1">
      <c r="A403" s="12"/>
      <c r="B403" s="22"/>
      <c r="C403" s="19"/>
      <c r="D403" s="19"/>
      <c r="E403" s="19"/>
      <c r="F403" s="19"/>
      <c r="G403" s="19"/>
      <c r="H403" s="19"/>
      <c r="I403" s="19"/>
      <c r="J403" s="19"/>
      <c r="K403" s="35"/>
      <c r="L403" s="19"/>
      <c r="M403" s="19"/>
      <c r="N403" s="19"/>
      <c r="O403" s="19"/>
      <c r="S403" s="166"/>
      <c r="T403" s="166"/>
      <c r="U403" s="166"/>
      <c r="V403" s="166"/>
      <c r="W403" s="166"/>
      <c r="X403" s="166"/>
      <c r="Y403" s="18"/>
      <c r="AI403" s="166"/>
      <c r="AJ403" s="18"/>
    </row>
    <row r="404" spans="1:36" ht="15" customHeight="1">
      <c r="A404" s="12"/>
      <c r="B404" s="51"/>
      <c r="C404" s="19"/>
      <c r="D404" s="19"/>
      <c r="E404" s="19"/>
      <c r="F404" s="19"/>
      <c r="G404" s="19"/>
      <c r="H404" s="19"/>
      <c r="I404" s="19"/>
      <c r="J404" s="19"/>
      <c r="K404" s="35"/>
      <c r="L404" s="19"/>
      <c r="M404" s="19"/>
      <c r="N404" s="19"/>
      <c r="O404" s="77"/>
      <c r="T404" s="166"/>
      <c r="U404" s="166"/>
      <c r="V404" s="181"/>
      <c r="W404" s="166"/>
      <c r="X404" s="166"/>
      <c r="Y404" s="18"/>
      <c r="AI404" s="166"/>
      <c r="AJ404" s="18"/>
    </row>
    <row r="405" spans="1:36" ht="15" customHeight="1">
      <c r="A405" s="12"/>
      <c r="B405" s="22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74"/>
      <c r="O405" s="74"/>
      <c r="T405" s="166"/>
      <c r="U405" s="166"/>
      <c r="V405" s="181"/>
      <c r="W405" s="166"/>
      <c r="X405" s="166"/>
      <c r="Y405" s="18"/>
      <c r="AI405" s="166"/>
      <c r="AJ405" s="18"/>
    </row>
    <row r="406" spans="1:36" ht="15" customHeight="1">
      <c r="A406" s="12"/>
      <c r="B406" s="22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74"/>
      <c r="T406" s="166"/>
      <c r="U406" s="166"/>
      <c r="V406" s="181"/>
      <c r="W406" s="166"/>
      <c r="X406" s="166"/>
      <c r="Y406" s="18"/>
      <c r="AI406" s="166"/>
      <c r="AJ406" s="18"/>
    </row>
    <row r="407" spans="1:36" ht="15" customHeight="1">
      <c r="A407" s="12"/>
      <c r="B407" s="22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74"/>
      <c r="O407" s="74"/>
      <c r="T407" s="166"/>
      <c r="U407" s="166"/>
      <c r="V407" s="181"/>
      <c r="W407" s="166"/>
      <c r="X407" s="166"/>
      <c r="Y407" s="18"/>
      <c r="AI407" s="166"/>
      <c r="AJ407" s="18"/>
    </row>
    <row r="408" spans="1:36" ht="15" customHeight="1">
      <c r="A408" s="12"/>
      <c r="B408" s="23"/>
      <c r="C408" s="19"/>
      <c r="D408" s="19"/>
      <c r="E408" s="19"/>
      <c r="F408" s="19"/>
      <c r="G408" s="19"/>
      <c r="H408" s="19"/>
      <c r="I408" s="19"/>
      <c r="J408" s="19"/>
      <c r="K408" s="48"/>
      <c r="L408" s="48"/>
      <c r="M408" s="48"/>
      <c r="N408" s="19"/>
      <c r="O408" s="74"/>
      <c r="X408" s="166"/>
      <c r="Y408" s="47"/>
      <c r="AI408" s="166"/>
      <c r="AJ408" s="47"/>
    </row>
    <row r="409" spans="1:36" ht="15" customHeight="1">
      <c r="A409" s="12"/>
      <c r="B409" s="22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74"/>
      <c r="O409" s="74"/>
      <c r="Q409" s="13"/>
    </row>
    <row r="410" spans="1:36" ht="15" customHeight="1">
      <c r="A410" s="12"/>
      <c r="B410" s="22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74"/>
      <c r="O410" s="74"/>
    </row>
    <row r="411" spans="1:36" ht="15" customHeight="1">
      <c r="A411" s="12"/>
      <c r="B411" s="22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R411" s="166"/>
      <c r="S411" s="166"/>
    </row>
    <row r="412" spans="1:36" ht="15" customHeight="1">
      <c r="A412" s="12"/>
      <c r="B412" s="49"/>
      <c r="C412" s="48"/>
      <c r="D412" s="48"/>
      <c r="E412" s="48"/>
      <c r="F412" s="48"/>
      <c r="G412" s="48"/>
      <c r="H412" s="48"/>
      <c r="I412" s="48"/>
      <c r="J412" s="48"/>
      <c r="K412" s="23"/>
      <c r="L412" s="19"/>
      <c r="M412" s="19"/>
      <c r="N412" s="19"/>
      <c r="O412" s="77"/>
      <c r="R412" s="166"/>
      <c r="S412" s="166"/>
      <c r="T412" s="80"/>
    </row>
    <row r="413" spans="1:36" ht="15" customHeight="1">
      <c r="A413" s="12"/>
      <c r="B413" s="22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74"/>
      <c r="O413" s="74"/>
      <c r="Q413" s="13"/>
    </row>
    <row r="414" spans="1:36" ht="15" customHeight="1">
      <c r="A414" s="12"/>
      <c r="B414" s="22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74"/>
      <c r="O414" s="74"/>
    </row>
    <row r="415" spans="1:36" ht="15" customHeight="1">
      <c r="A415" s="12"/>
      <c r="B415" s="22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74"/>
      <c r="Q415" s="23"/>
    </row>
    <row r="416" spans="1:36" ht="15" customHeight="1">
      <c r="A416" s="12"/>
      <c r="B416" s="23"/>
      <c r="C416" s="19"/>
      <c r="D416" s="19"/>
      <c r="E416" s="19"/>
      <c r="F416" s="19"/>
      <c r="G416" s="19"/>
      <c r="H416" s="19"/>
      <c r="I416" s="19"/>
      <c r="J416" s="19"/>
      <c r="K416" s="23"/>
      <c r="L416" s="19"/>
      <c r="M416" s="19"/>
      <c r="N416" s="19"/>
      <c r="O416" s="77"/>
      <c r="R416" s="166"/>
      <c r="S416" s="166"/>
    </row>
    <row r="417" spans="1:38" ht="15" customHeight="1">
      <c r="A417" s="12"/>
      <c r="B417" s="22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74"/>
      <c r="O417" s="74"/>
      <c r="R417" s="166"/>
      <c r="S417" s="166"/>
      <c r="T417" s="80"/>
    </row>
    <row r="418" spans="1:38" ht="15" customHeight="1">
      <c r="A418" s="12"/>
      <c r="B418" s="22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74"/>
      <c r="O418" s="74"/>
    </row>
    <row r="419" spans="1:38" ht="15" customHeight="1">
      <c r="A419" s="12"/>
      <c r="B419" s="22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74"/>
    </row>
    <row r="420" spans="1:38" ht="12.95" customHeight="1">
      <c r="A420" s="12"/>
      <c r="B420" s="23"/>
      <c r="C420" s="19"/>
      <c r="D420" s="19"/>
      <c r="E420" s="19"/>
      <c r="F420" s="19"/>
      <c r="G420" s="19"/>
      <c r="H420" s="19"/>
      <c r="I420" s="19"/>
      <c r="J420" s="19"/>
      <c r="K420" s="23"/>
      <c r="L420" s="19"/>
      <c r="M420" s="19"/>
      <c r="N420" s="19"/>
      <c r="O420" s="77"/>
      <c r="Q420" s="23"/>
    </row>
    <row r="421" spans="1:38" ht="12.95" customHeight="1">
      <c r="A421" s="12"/>
      <c r="B421" s="22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74"/>
      <c r="O421" s="74"/>
      <c r="Q421" s="166"/>
      <c r="R421" s="166"/>
    </row>
    <row r="422" spans="1:38">
      <c r="A422" s="12"/>
      <c r="B422" s="22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74"/>
      <c r="O422" s="74"/>
      <c r="Q422" s="166"/>
      <c r="R422" s="166"/>
      <c r="S422" s="79"/>
    </row>
    <row r="423" spans="1:38">
      <c r="A423" s="12"/>
      <c r="B423" s="22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74"/>
    </row>
    <row r="424" spans="1:38">
      <c r="B424" s="23"/>
      <c r="C424" s="19"/>
      <c r="D424" s="19"/>
      <c r="E424" s="19"/>
      <c r="F424" s="19"/>
      <c r="G424" s="19"/>
      <c r="H424" s="19"/>
      <c r="I424" s="19"/>
      <c r="J424" s="19"/>
      <c r="K424" s="35"/>
      <c r="L424" s="19"/>
      <c r="M424" s="19"/>
      <c r="N424" s="19"/>
      <c r="O424" s="77"/>
    </row>
    <row r="425" spans="1:38">
      <c r="B425" s="22"/>
      <c r="C425" s="19"/>
      <c r="D425" s="19"/>
      <c r="E425" s="19"/>
      <c r="F425" s="19"/>
      <c r="G425" s="19"/>
      <c r="H425" s="19"/>
      <c r="I425" s="19"/>
      <c r="J425" s="19"/>
      <c r="K425" s="25"/>
      <c r="L425" s="45"/>
      <c r="M425" s="19"/>
      <c r="N425" s="74"/>
      <c r="O425" s="74"/>
    </row>
    <row r="426" spans="1:38">
      <c r="B426" s="22"/>
      <c r="C426" s="19"/>
      <c r="D426" s="19"/>
      <c r="E426" s="19"/>
      <c r="F426" s="19"/>
      <c r="G426" s="19"/>
      <c r="H426" s="19"/>
      <c r="I426" s="19"/>
      <c r="J426" s="19"/>
      <c r="K426" s="25"/>
      <c r="L426" s="19"/>
      <c r="M426" s="19"/>
      <c r="N426" s="74"/>
      <c r="O426" s="74"/>
    </row>
    <row r="427" spans="1:38" ht="15">
      <c r="B427" s="22"/>
      <c r="C427" s="19"/>
      <c r="D427" s="19"/>
      <c r="E427" s="19"/>
      <c r="F427" s="19"/>
      <c r="G427" s="19"/>
      <c r="H427" s="19"/>
      <c r="I427" s="19"/>
      <c r="J427" s="19"/>
      <c r="K427" s="41"/>
      <c r="L427" s="29"/>
      <c r="M427" s="29"/>
      <c r="N427" s="78"/>
      <c r="O427" s="78"/>
      <c r="X427" s="44"/>
      <c r="Y427" s="38"/>
      <c r="AA427" s="43"/>
      <c r="AI427" s="44"/>
      <c r="AJ427" s="38"/>
      <c r="AL427" s="43"/>
    </row>
    <row r="428" spans="1:38" ht="14.25">
      <c r="B428" s="23"/>
      <c r="C428" s="19"/>
      <c r="D428" s="19"/>
      <c r="E428" s="19"/>
      <c r="F428" s="19"/>
      <c r="G428" s="19"/>
      <c r="H428" s="19"/>
      <c r="I428" s="19"/>
      <c r="J428" s="19"/>
      <c r="K428" s="41"/>
      <c r="L428" s="29"/>
      <c r="M428" s="29"/>
      <c r="N428" s="78"/>
      <c r="O428" s="78"/>
      <c r="Y428" s="3"/>
      <c r="AA428" s="224"/>
      <c r="AJ428" s="3"/>
      <c r="AL428" s="224"/>
    </row>
    <row r="429" spans="1:38" ht="15">
      <c r="B429" s="22"/>
      <c r="C429" s="19"/>
      <c r="D429" s="19"/>
      <c r="E429" s="19"/>
      <c r="F429" s="19"/>
      <c r="G429" s="19"/>
      <c r="H429" s="19"/>
      <c r="I429" s="19"/>
      <c r="J429" s="19"/>
      <c r="K429" s="41"/>
      <c r="L429" s="29"/>
      <c r="M429" s="29"/>
      <c r="N429" s="78"/>
      <c r="O429" s="78"/>
      <c r="X429" s="39"/>
      <c r="Y429" s="38"/>
      <c r="AI429" s="39"/>
      <c r="AJ429" s="38"/>
    </row>
    <row r="430" spans="1:38">
      <c r="B430" s="22"/>
      <c r="C430" s="19"/>
      <c r="D430" s="19"/>
      <c r="E430" s="19"/>
      <c r="F430" s="19"/>
      <c r="G430" s="19"/>
      <c r="H430" s="19"/>
      <c r="I430" s="19"/>
      <c r="J430" s="19"/>
      <c r="K430" s="41"/>
      <c r="L430" s="29"/>
      <c r="M430" s="29"/>
      <c r="N430" s="78"/>
      <c r="O430" s="78"/>
    </row>
    <row r="431" spans="1:38">
      <c r="B431" s="30"/>
      <c r="C431" s="29"/>
      <c r="D431" s="29"/>
      <c r="E431" s="29"/>
      <c r="F431" s="29"/>
      <c r="G431" s="29"/>
      <c r="H431" s="29"/>
      <c r="I431" s="29"/>
      <c r="J431" s="29"/>
      <c r="K431" s="25"/>
      <c r="L431" s="19"/>
      <c r="M431" s="19"/>
      <c r="N431" s="74"/>
      <c r="O431" s="74"/>
    </row>
    <row r="432" spans="1:38" ht="15">
      <c r="B432" s="42"/>
      <c r="C432" s="29"/>
      <c r="D432" s="29"/>
      <c r="E432" s="29"/>
      <c r="F432" s="29"/>
      <c r="G432" s="29"/>
      <c r="H432" s="29"/>
      <c r="I432" s="29"/>
      <c r="J432" s="29"/>
      <c r="K432" s="25"/>
      <c r="L432" s="19"/>
      <c r="M432" s="19"/>
      <c r="N432" s="74"/>
      <c r="O432" s="74"/>
      <c r="X432" s="39"/>
      <c r="Y432" s="38"/>
      <c r="AI432" s="39"/>
      <c r="AJ432" s="38"/>
    </row>
    <row r="433" spans="2:18">
      <c r="B433" s="42"/>
      <c r="C433" s="29"/>
      <c r="D433" s="29"/>
      <c r="E433" s="29"/>
      <c r="F433" s="29"/>
      <c r="G433" s="29"/>
      <c r="H433" s="29"/>
      <c r="I433" s="29"/>
      <c r="J433" s="29"/>
      <c r="K433" s="25"/>
      <c r="L433" s="19"/>
      <c r="M433" s="19"/>
      <c r="N433" s="19"/>
      <c r="O433" s="74"/>
    </row>
    <row r="434" spans="2:18">
      <c r="B434" s="42"/>
      <c r="C434" s="29"/>
      <c r="D434" s="29"/>
      <c r="E434" s="29"/>
      <c r="F434" s="29"/>
      <c r="G434" s="29"/>
      <c r="H434" s="29"/>
      <c r="I434" s="29"/>
      <c r="J434" s="29"/>
      <c r="K434" s="19"/>
      <c r="L434" s="19"/>
      <c r="M434" s="19"/>
      <c r="N434" s="19"/>
      <c r="O434" s="74"/>
    </row>
    <row r="435" spans="2:18">
      <c r="B435" s="40"/>
      <c r="C435" s="19"/>
      <c r="D435" s="19"/>
      <c r="E435" s="19"/>
      <c r="F435" s="19"/>
      <c r="G435" s="19"/>
      <c r="H435" s="19"/>
      <c r="I435" s="19"/>
      <c r="J435" s="19"/>
      <c r="K435" s="25"/>
      <c r="L435" s="19"/>
      <c r="M435" s="19"/>
      <c r="N435" s="74"/>
      <c r="O435" s="74"/>
      <c r="Q435" s="225"/>
    </row>
    <row r="436" spans="2:18">
      <c r="B436" s="22"/>
      <c r="C436" s="19"/>
      <c r="D436" s="19"/>
      <c r="E436" s="19"/>
      <c r="F436" s="19"/>
      <c r="G436" s="19"/>
      <c r="H436" s="19"/>
      <c r="I436" s="19"/>
      <c r="J436" s="19"/>
      <c r="K436" s="25"/>
      <c r="L436" s="19"/>
      <c r="M436" s="19"/>
      <c r="N436" s="74"/>
      <c r="O436" s="74"/>
      <c r="Q436" s="226"/>
    </row>
    <row r="437" spans="2:18">
      <c r="B437" s="22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74"/>
    </row>
    <row r="438" spans="2:18">
      <c r="B438" s="19"/>
      <c r="C438" s="19"/>
      <c r="D438" s="19"/>
      <c r="E438" s="19"/>
      <c r="F438" s="19"/>
      <c r="G438" s="19"/>
      <c r="H438" s="19"/>
      <c r="I438" s="19"/>
      <c r="J438" s="19"/>
      <c r="K438" s="25"/>
      <c r="L438" s="19"/>
      <c r="M438" s="19"/>
      <c r="N438" s="74"/>
      <c r="O438" s="74"/>
    </row>
    <row r="439" spans="2:18">
      <c r="B439" s="22"/>
      <c r="C439" s="19"/>
      <c r="D439" s="19"/>
      <c r="E439" s="19"/>
      <c r="F439" s="19"/>
      <c r="G439" s="19"/>
      <c r="H439" s="19"/>
      <c r="I439" s="19"/>
      <c r="J439" s="19"/>
      <c r="K439" s="25"/>
      <c r="L439" s="19"/>
      <c r="M439" s="19"/>
      <c r="N439" s="74"/>
      <c r="O439" s="74"/>
    </row>
    <row r="440" spans="2:18">
      <c r="B440" s="22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74"/>
    </row>
    <row r="441" spans="2:18">
      <c r="B441" s="22"/>
      <c r="C441" s="19"/>
      <c r="D441" s="19"/>
      <c r="E441" s="19"/>
      <c r="F441" s="19"/>
      <c r="G441" s="19"/>
      <c r="H441" s="19"/>
      <c r="I441" s="19"/>
      <c r="J441" s="19"/>
      <c r="K441" s="25"/>
      <c r="L441" s="19"/>
      <c r="M441" s="19"/>
      <c r="N441" s="74"/>
      <c r="O441" s="74"/>
    </row>
    <row r="442" spans="2:18">
      <c r="B442" s="22"/>
      <c r="C442" s="19"/>
      <c r="D442" s="19"/>
      <c r="E442" s="19"/>
      <c r="F442" s="19"/>
      <c r="G442" s="19"/>
      <c r="H442" s="19"/>
      <c r="I442" s="19"/>
      <c r="J442" s="19"/>
      <c r="K442" s="25"/>
      <c r="L442" s="19"/>
      <c r="M442" s="19"/>
      <c r="N442" s="74"/>
      <c r="O442" s="74"/>
    </row>
    <row r="443" spans="2:18">
      <c r="B443" s="22"/>
      <c r="C443" s="19"/>
      <c r="D443" s="19"/>
      <c r="E443" s="19"/>
      <c r="F443" s="19"/>
      <c r="G443" s="19"/>
      <c r="H443" s="19"/>
      <c r="I443" s="19"/>
      <c r="J443" s="19"/>
      <c r="K443" s="25"/>
      <c r="L443" s="19"/>
      <c r="M443" s="19"/>
      <c r="N443" s="19"/>
      <c r="O443" s="74"/>
    </row>
    <row r="444" spans="2:18">
      <c r="B444" s="22"/>
      <c r="C444" s="19"/>
      <c r="D444" s="19"/>
      <c r="E444" s="19"/>
      <c r="F444" s="19"/>
      <c r="G444" s="19"/>
      <c r="H444" s="19"/>
      <c r="I444" s="19"/>
      <c r="J444" s="19"/>
      <c r="K444" s="25"/>
      <c r="L444" s="19"/>
      <c r="M444" s="19"/>
      <c r="N444" s="74"/>
      <c r="O444" s="74"/>
      <c r="P444" s="19"/>
      <c r="Q444" s="19"/>
      <c r="R444" s="19"/>
    </row>
    <row r="445" spans="2:18">
      <c r="B445" s="22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</row>
    <row r="446" spans="2:18">
      <c r="B446" s="22"/>
      <c r="C446" s="19"/>
      <c r="D446" s="19"/>
      <c r="E446" s="19"/>
      <c r="F446" s="19"/>
      <c r="G446" s="19"/>
      <c r="H446" s="19"/>
      <c r="I446" s="19"/>
      <c r="J446" s="19"/>
      <c r="K446" s="19"/>
      <c r="L446" s="35"/>
      <c r="M446" s="19"/>
      <c r="N446" s="19"/>
      <c r="O446" s="77"/>
      <c r="P446" s="19"/>
      <c r="Q446" s="37"/>
      <c r="R446" s="19"/>
    </row>
    <row r="447" spans="2:18">
      <c r="B447" s="22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74"/>
      <c r="P447" s="19"/>
      <c r="Q447" s="19"/>
      <c r="R447" s="19"/>
    </row>
    <row r="448" spans="2:18">
      <c r="B448" s="22"/>
      <c r="C448" s="19"/>
      <c r="D448" s="19"/>
      <c r="E448" s="19"/>
      <c r="F448" s="19"/>
      <c r="G448" s="19"/>
      <c r="H448" s="19"/>
      <c r="I448" s="19"/>
      <c r="J448" s="19"/>
      <c r="K448" s="19"/>
      <c r="L448" s="32"/>
      <c r="M448" s="19"/>
      <c r="N448" s="74"/>
      <c r="O448" s="74"/>
      <c r="P448" s="19"/>
      <c r="Q448" s="19"/>
      <c r="R448" s="24"/>
    </row>
    <row r="449" spans="2:18">
      <c r="B449" s="22"/>
      <c r="C449" s="19"/>
      <c r="D449" s="19"/>
      <c r="E449" s="19"/>
      <c r="F449" s="19"/>
      <c r="G449" s="19"/>
      <c r="H449" s="19"/>
      <c r="I449" s="19"/>
      <c r="J449" s="19"/>
      <c r="K449" s="19"/>
      <c r="L449" s="32"/>
      <c r="M449" s="19"/>
      <c r="N449" s="74"/>
      <c r="O449" s="74"/>
      <c r="P449" s="19"/>
      <c r="Q449" s="19"/>
      <c r="R449" s="24"/>
    </row>
    <row r="450" spans="2:18">
      <c r="B450" s="23"/>
      <c r="C450" s="19"/>
      <c r="D450" s="19"/>
      <c r="E450" s="19"/>
      <c r="F450" s="19"/>
      <c r="G450" s="19"/>
      <c r="H450" s="19"/>
      <c r="I450" s="19"/>
      <c r="J450" s="19"/>
      <c r="K450" s="19"/>
      <c r="L450" s="32"/>
      <c r="M450" s="19"/>
      <c r="N450" s="74"/>
      <c r="O450" s="74"/>
      <c r="P450" s="19"/>
      <c r="Q450" s="19"/>
      <c r="R450" s="24"/>
    </row>
    <row r="451" spans="2:18"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32"/>
      <c r="M451" s="19"/>
      <c r="N451" s="74"/>
      <c r="O451" s="74"/>
      <c r="P451" s="19"/>
      <c r="Q451" s="19"/>
      <c r="R451" s="24"/>
    </row>
    <row r="452" spans="2:18">
      <c r="B452" s="22"/>
      <c r="C452" s="19"/>
      <c r="D452" s="19"/>
      <c r="E452" s="19"/>
      <c r="F452" s="19"/>
      <c r="G452" s="19"/>
      <c r="H452" s="19"/>
      <c r="I452" s="19"/>
      <c r="J452" s="19"/>
      <c r="K452" s="19"/>
      <c r="L452" s="32"/>
      <c r="M452" s="19"/>
      <c r="N452" s="74"/>
      <c r="O452" s="74"/>
      <c r="P452" s="19"/>
      <c r="Q452" s="19"/>
      <c r="R452" s="24"/>
    </row>
    <row r="453" spans="2:18">
      <c r="B453" s="22"/>
      <c r="C453" s="19"/>
      <c r="D453" s="19"/>
      <c r="E453" s="19"/>
      <c r="F453" s="19"/>
      <c r="G453" s="19"/>
      <c r="H453" s="19"/>
      <c r="I453" s="19"/>
      <c r="J453" s="19"/>
      <c r="K453" s="19"/>
      <c r="L453" s="32"/>
      <c r="M453" s="19"/>
      <c r="N453" s="19"/>
      <c r="O453" s="74"/>
      <c r="P453" s="19"/>
      <c r="Q453" s="19"/>
      <c r="R453" s="24"/>
    </row>
    <row r="454" spans="2:18">
      <c r="B454" s="22"/>
      <c r="C454" s="19"/>
      <c r="D454" s="19"/>
      <c r="E454" s="19"/>
      <c r="F454" s="19"/>
      <c r="G454" s="19"/>
      <c r="H454" s="19"/>
      <c r="I454" s="19"/>
      <c r="J454" s="19"/>
      <c r="K454" s="19"/>
      <c r="L454" s="32"/>
      <c r="M454" s="19"/>
      <c r="N454" s="74"/>
      <c r="O454" s="74"/>
      <c r="P454" s="19"/>
      <c r="Q454" s="19"/>
      <c r="R454" s="24"/>
    </row>
    <row r="455" spans="2:18">
      <c r="B455" s="22"/>
      <c r="C455" s="19"/>
      <c r="D455" s="19"/>
      <c r="E455" s="19"/>
      <c r="F455" s="19"/>
      <c r="G455" s="19"/>
      <c r="H455" s="19"/>
      <c r="I455" s="19"/>
      <c r="J455" s="19"/>
      <c r="K455" s="19"/>
      <c r="L455" s="32"/>
      <c r="M455" s="19"/>
      <c r="N455" s="74"/>
      <c r="O455" s="74"/>
      <c r="P455" s="19"/>
      <c r="Q455" s="19"/>
      <c r="R455" s="24"/>
    </row>
    <row r="456" spans="2:18">
      <c r="B456" s="22"/>
      <c r="C456" s="19"/>
      <c r="D456" s="19"/>
      <c r="E456" s="19"/>
      <c r="F456" s="19"/>
      <c r="G456" s="19"/>
      <c r="H456" s="19"/>
      <c r="I456" s="19"/>
      <c r="J456" s="19"/>
      <c r="K456" s="19"/>
      <c r="L456" s="32"/>
      <c r="M456" s="19"/>
      <c r="N456" s="19"/>
      <c r="O456" s="74"/>
      <c r="P456" s="19"/>
      <c r="Q456" s="19"/>
      <c r="R456" s="24"/>
    </row>
    <row r="457" spans="2:18">
      <c r="B457" s="22"/>
      <c r="C457" s="19"/>
      <c r="D457" s="19"/>
      <c r="E457" s="19"/>
      <c r="F457" s="19"/>
      <c r="G457" s="19"/>
      <c r="H457" s="19"/>
      <c r="I457" s="19"/>
      <c r="J457" s="19"/>
      <c r="K457" s="19"/>
      <c r="L457" s="32"/>
      <c r="M457" s="36"/>
      <c r="N457" s="74"/>
      <c r="O457" s="74"/>
      <c r="P457" s="19"/>
      <c r="Q457" s="19"/>
      <c r="R457" s="24"/>
    </row>
    <row r="458" spans="2:18">
      <c r="B458" s="22"/>
      <c r="C458" s="19"/>
      <c r="D458" s="19"/>
      <c r="E458" s="19"/>
      <c r="F458" s="19"/>
      <c r="G458" s="19"/>
      <c r="H458" s="19"/>
      <c r="I458" s="19"/>
      <c r="J458" s="19"/>
      <c r="K458" s="19"/>
      <c r="L458" s="32"/>
      <c r="M458" s="19"/>
      <c r="N458" s="74"/>
      <c r="O458" s="74"/>
      <c r="P458" s="19"/>
      <c r="Q458" s="19"/>
      <c r="R458" s="24"/>
    </row>
    <row r="459" spans="2:18">
      <c r="B459" s="22"/>
      <c r="C459" s="19"/>
      <c r="D459" s="19"/>
      <c r="E459" s="19"/>
      <c r="F459" s="19"/>
      <c r="G459" s="19"/>
      <c r="H459" s="19"/>
      <c r="I459" s="19"/>
      <c r="J459" s="19"/>
      <c r="K459" s="19"/>
      <c r="L459" s="32"/>
      <c r="M459" s="19"/>
      <c r="N459" s="19"/>
      <c r="O459" s="19"/>
      <c r="P459" s="19"/>
      <c r="Q459" s="19"/>
      <c r="R459" s="19"/>
    </row>
    <row r="460" spans="2:18">
      <c r="B460" s="22"/>
      <c r="C460" s="19"/>
      <c r="D460" s="19"/>
      <c r="E460" s="19"/>
      <c r="F460" s="19"/>
      <c r="G460" s="19"/>
      <c r="H460" s="19"/>
      <c r="I460" s="19"/>
      <c r="J460" s="19"/>
      <c r="K460" s="19"/>
      <c r="L460" s="32"/>
      <c r="M460" s="19"/>
      <c r="N460" s="19"/>
      <c r="O460" s="19"/>
      <c r="P460" s="19"/>
      <c r="Q460" s="19"/>
      <c r="R460" s="19"/>
    </row>
    <row r="461" spans="2:18">
      <c r="B461" s="22"/>
      <c r="C461" s="19"/>
      <c r="D461" s="19"/>
      <c r="E461" s="19"/>
      <c r="F461" s="19"/>
      <c r="G461" s="19"/>
      <c r="H461" s="19"/>
      <c r="I461" s="19"/>
      <c r="J461" s="19"/>
      <c r="K461" s="19"/>
      <c r="L461" s="35"/>
      <c r="M461" s="19"/>
      <c r="N461" s="19"/>
      <c r="O461" s="77"/>
      <c r="P461" s="19"/>
      <c r="Q461" s="19"/>
      <c r="R461" s="19"/>
    </row>
    <row r="462" spans="2:18">
      <c r="B462" s="22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74"/>
      <c r="P462" s="19"/>
      <c r="Q462" s="19"/>
      <c r="R462" s="19"/>
    </row>
    <row r="463" spans="2:18">
      <c r="B463" s="22"/>
      <c r="C463" s="19"/>
      <c r="D463" s="19"/>
      <c r="E463" s="19"/>
      <c r="F463" s="19"/>
      <c r="G463" s="19"/>
      <c r="H463" s="19"/>
      <c r="I463" s="19"/>
      <c r="J463" s="19"/>
      <c r="K463" s="19"/>
      <c r="L463" s="32"/>
      <c r="M463" s="19"/>
      <c r="N463" s="74"/>
      <c r="O463" s="74"/>
      <c r="P463" s="19"/>
      <c r="Q463" s="19"/>
      <c r="R463" s="34"/>
    </row>
    <row r="464" spans="2:18">
      <c r="B464" s="22"/>
      <c r="C464" s="19"/>
      <c r="D464" s="19"/>
      <c r="E464" s="19"/>
      <c r="F464" s="19"/>
      <c r="G464" s="19"/>
      <c r="H464" s="19"/>
      <c r="I464" s="19"/>
      <c r="J464" s="19"/>
      <c r="K464" s="19"/>
      <c r="L464" s="32"/>
      <c r="M464" s="19"/>
      <c r="N464" s="74"/>
      <c r="O464" s="74"/>
      <c r="P464" s="19"/>
      <c r="Q464" s="19"/>
      <c r="R464" s="24"/>
    </row>
    <row r="465" spans="2:22">
      <c r="B465" s="23"/>
      <c r="C465" s="19"/>
      <c r="D465" s="19"/>
      <c r="E465" s="19"/>
      <c r="F465" s="19"/>
      <c r="G465" s="19"/>
      <c r="H465" s="19"/>
      <c r="I465" s="19"/>
      <c r="J465" s="19"/>
      <c r="K465" s="19"/>
      <c r="L465" s="32"/>
      <c r="M465" s="19"/>
      <c r="N465" s="74"/>
      <c r="O465" s="74"/>
      <c r="P465" s="19"/>
      <c r="Q465" s="19"/>
      <c r="R465" s="24"/>
    </row>
    <row r="466" spans="2:22"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32"/>
      <c r="M466" s="19"/>
      <c r="N466" s="74"/>
      <c r="O466" s="74"/>
      <c r="P466" s="19"/>
      <c r="Q466" s="19"/>
      <c r="R466" s="24"/>
    </row>
    <row r="467" spans="2:22">
      <c r="B467" s="22"/>
      <c r="C467" s="19"/>
      <c r="D467" s="19"/>
      <c r="E467" s="19"/>
      <c r="F467" s="19"/>
      <c r="G467" s="19"/>
      <c r="H467" s="19"/>
      <c r="I467" s="19"/>
      <c r="J467" s="19"/>
      <c r="K467" s="19"/>
      <c r="L467" s="32"/>
      <c r="M467" s="19"/>
      <c r="N467" s="74"/>
      <c r="O467" s="74"/>
      <c r="P467" s="19"/>
      <c r="Q467" s="19"/>
      <c r="R467" s="34"/>
    </row>
    <row r="468" spans="2:22">
      <c r="B468" s="22"/>
      <c r="C468" s="19"/>
      <c r="D468" s="19"/>
      <c r="E468" s="19"/>
      <c r="F468" s="19"/>
      <c r="G468" s="19"/>
      <c r="H468" s="19"/>
      <c r="I468" s="19"/>
      <c r="J468" s="19"/>
      <c r="K468" s="19"/>
      <c r="L468" s="32"/>
      <c r="M468" s="19"/>
      <c r="N468" s="74"/>
      <c r="O468" s="74"/>
      <c r="P468" s="19"/>
      <c r="Q468" s="19"/>
      <c r="R468" s="24"/>
    </row>
    <row r="469" spans="2:22">
      <c r="B469" s="22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74"/>
      <c r="O469" s="74"/>
      <c r="P469" s="19"/>
      <c r="Q469" s="19"/>
      <c r="R469" s="24"/>
    </row>
    <row r="470" spans="2:22">
      <c r="B470" s="22"/>
      <c r="C470" s="19"/>
      <c r="D470" s="19"/>
      <c r="E470" s="19"/>
      <c r="F470" s="19"/>
      <c r="G470" s="19"/>
      <c r="H470" s="19"/>
      <c r="I470" s="19"/>
      <c r="J470" s="19"/>
      <c r="K470" s="19"/>
      <c r="L470" s="32"/>
      <c r="M470" s="19"/>
      <c r="N470" s="74"/>
      <c r="O470" s="74"/>
      <c r="P470" s="19"/>
      <c r="Q470" s="19"/>
      <c r="R470" s="24"/>
    </row>
    <row r="471" spans="2:22">
      <c r="B471" s="22"/>
      <c r="C471" s="19"/>
      <c r="D471" s="19"/>
      <c r="E471" s="19"/>
      <c r="F471" s="19"/>
      <c r="G471" s="19"/>
      <c r="H471" s="19"/>
      <c r="I471" s="19"/>
      <c r="J471" s="19"/>
      <c r="K471" s="19"/>
      <c r="L471" s="32"/>
      <c r="M471" s="19"/>
      <c r="N471" s="74"/>
      <c r="O471" s="74"/>
      <c r="P471" s="19"/>
      <c r="Q471" s="19"/>
      <c r="R471" s="24"/>
    </row>
    <row r="472" spans="2:22">
      <c r="B472" s="22"/>
      <c r="C472" s="19"/>
      <c r="D472" s="19"/>
      <c r="E472" s="19"/>
      <c r="F472" s="19"/>
      <c r="G472" s="19"/>
      <c r="H472" s="19"/>
      <c r="I472" s="19"/>
      <c r="J472" s="19"/>
      <c r="K472" s="19"/>
      <c r="L472" s="32"/>
      <c r="M472" s="19"/>
      <c r="N472" s="74"/>
      <c r="O472" s="74"/>
      <c r="P472" s="19"/>
      <c r="Q472" s="19"/>
      <c r="R472" s="24"/>
    </row>
    <row r="473" spans="2:22">
      <c r="B473" s="22"/>
      <c r="C473" s="19"/>
      <c r="D473" s="19"/>
      <c r="E473" s="19"/>
      <c r="F473" s="19"/>
      <c r="G473" s="19"/>
      <c r="H473" s="19"/>
      <c r="I473" s="19"/>
      <c r="J473" s="19"/>
      <c r="K473" s="19"/>
      <c r="L473" s="32"/>
      <c r="M473" s="19"/>
      <c r="N473" s="74"/>
      <c r="O473" s="74"/>
      <c r="P473" s="19"/>
      <c r="Q473" s="19"/>
      <c r="R473" s="24"/>
    </row>
    <row r="474" spans="2:22">
      <c r="B474" s="22"/>
      <c r="C474" s="19"/>
      <c r="D474" s="19"/>
      <c r="E474" s="19"/>
      <c r="F474" s="19"/>
      <c r="G474" s="19"/>
      <c r="H474" s="19"/>
      <c r="I474" s="19"/>
      <c r="J474" s="19"/>
      <c r="K474" s="19"/>
      <c r="L474" s="32"/>
      <c r="M474" s="19"/>
      <c r="N474" s="74"/>
      <c r="O474" s="74"/>
      <c r="P474" s="19"/>
      <c r="Q474" s="19"/>
      <c r="R474" s="24"/>
    </row>
    <row r="475" spans="2:22">
      <c r="B475" s="22"/>
      <c r="C475" s="19"/>
      <c r="D475" s="19"/>
      <c r="E475" s="19"/>
      <c r="F475" s="19"/>
      <c r="G475" s="19"/>
      <c r="H475" s="19"/>
      <c r="I475" s="19"/>
      <c r="J475" s="19"/>
      <c r="K475" s="19"/>
      <c r="L475" s="32"/>
      <c r="M475" s="19"/>
      <c r="N475" s="74"/>
      <c r="O475" s="74"/>
      <c r="P475" s="19"/>
      <c r="Q475" s="19"/>
      <c r="R475" s="24"/>
    </row>
    <row r="476" spans="2:22">
      <c r="B476" s="22"/>
      <c r="C476" s="19"/>
      <c r="D476" s="19"/>
      <c r="E476" s="19"/>
      <c r="F476" s="19"/>
      <c r="G476" s="19"/>
      <c r="H476" s="19"/>
      <c r="I476" s="19"/>
      <c r="J476" s="19"/>
      <c r="K476" s="19"/>
      <c r="L476" s="32"/>
      <c r="M476" s="19"/>
      <c r="N476" s="74"/>
      <c r="O476" s="74"/>
      <c r="P476" s="19"/>
      <c r="Q476" s="19"/>
      <c r="R476" s="34"/>
      <c r="S476" s="19"/>
      <c r="T476" s="19"/>
      <c r="U476" s="19"/>
      <c r="V476" s="19"/>
    </row>
    <row r="477" spans="2:22">
      <c r="B477" s="22"/>
      <c r="C477" s="19"/>
      <c r="D477" s="19"/>
      <c r="E477" s="19"/>
      <c r="F477" s="19"/>
      <c r="G477" s="19"/>
      <c r="H477" s="19"/>
      <c r="I477" s="19"/>
      <c r="J477" s="19"/>
      <c r="K477" s="19"/>
      <c r="L477" s="32"/>
      <c r="M477" s="19"/>
      <c r="N477" s="74"/>
      <c r="O477" s="74"/>
      <c r="P477" s="19"/>
      <c r="Q477" s="19"/>
      <c r="R477" s="24"/>
      <c r="S477" s="19"/>
      <c r="T477" s="19"/>
      <c r="U477" s="19"/>
      <c r="V477" s="19"/>
    </row>
    <row r="478" spans="2:22">
      <c r="B478" s="22"/>
      <c r="C478" s="19"/>
      <c r="D478" s="19"/>
      <c r="E478" s="19"/>
      <c r="F478" s="19"/>
      <c r="G478" s="19"/>
      <c r="H478" s="19"/>
      <c r="I478" s="19"/>
      <c r="J478" s="19"/>
      <c r="K478" s="19"/>
      <c r="L478" s="32"/>
      <c r="M478" s="19"/>
      <c r="N478" s="74"/>
      <c r="O478" s="74"/>
      <c r="P478" s="19"/>
      <c r="Q478" s="19"/>
      <c r="R478" s="24"/>
      <c r="S478" s="19"/>
      <c r="T478" s="19"/>
      <c r="U478" s="19"/>
      <c r="V478" s="19"/>
    </row>
    <row r="479" spans="2:22">
      <c r="B479" s="22"/>
      <c r="C479" s="19"/>
      <c r="D479" s="19"/>
      <c r="E479" s="19"/>
      <c r="F479" s="19"/>
      <c r="G479" s="19"/>
      <c r="H479" s="19"/>
      <c r="I479" s="19"/>
      <c r="J479" s="19"/>
      <c r="K479" s="19"/>
      <c r="L479" s="32"/>
      <c r="M479" s="19"/>
      <c r="N479" s="74"/>
      <c r="O479" s="74"/>
      <c r="P479" s="19"/>
      <c r="Q479" s="19"/>
      <c r="R479" s="24"/>
      <c r="S479" s="19"/>
      <c r="T479" s="19"/>
      <c r="U479" s="19"/>
      <c r="V479" s="19"/>
    </row>
    <row r="480" spans="2:22">
      <c r="B480" s="22"/>
      <c r="C480" s="19"/>
      <c r="D480" s="19"/>
      <c r="E480" s="19"/>
      <c r="F480" s="19"/>
      <c r="G480" s="19"/>
      <c r="H480" s="19"/>
      <c r="I480" s="19"/>
      <c r="J480" s="19"/>
      <c r="K480" s="19"/>
      <c r="L480" s="32"/>
      <c r="M480" s="19"/>
      <c r="N480" s="74"/>
      <c r="O480" s="74"/>
      <c r="P480" s="19"/>
      <c r="Q480" s="19"/>
      <c r="R480" s="34"/>
      <c r="S480" s="19"/>
      <c r="T480" s="19"/>
      <c r="U480" s="19"/>
      <c r="V480" s="19"/>
    </row>
    <row r="481" spans="2:22">
      <c r="B481" s="22"/>
      <c r="C481" s="19"/>
      <c r="D481" s="19"/>
      <c r="E481" s="19"/>
      <c r="F481" s="19"/>
      <c r="G481" s="19"/>
      <c r="H481" s="19"/>
      <c r="I481" s="19"/>
      <c r="J481" s="19"/>
      <c r="K481" s="19"/>
      <c r="L481" s="32"/>
      <c r="M481" s="19"/>
      <c r="N481" s="74"/>
      <c r="O481" s="74"/>
      <c r="P481" s="19"/>
      <c r="Q481" s="19"/>
      <c r="R481" s="24"/>
      <c r="S481" s="19"/>
      <c r="T481" s="19"/>
      <c r="U481" s="19"/>
      <c r="V481" s="19"/>
    </row>
    <row r="482" spans="2:22">
      <c r="B482" s="22"/>
      <c r="C482" s="19"/>
      <c r="D482" s="19"/>
      <c r="E482" s="19"/>
      <c r="F482" s="19"/>
      <c r="G482" s="19"/>
      <c r="H482" s="19"/>
      <c r="I482" s="19"/>
      <c r="J482" s="19"/>
      <c r="K482" s="19"/>
      <c r="L482" s="32"/>
      <c r="M482" s="19"/>
      <c r="N482" s="74"/>
      <c r="O482" s="74"/>
      <c r="P482" s="19"/>
      <c r="Q482" s="19"/>
      <c r="R482" s="24"/>
      <c r="S482" s="19"/>
      <c r="T482" s="19"/>
      <c r="U482" s="19"/>
      <c r="V482" s="19"/>
    </row>
    <row r="483" spans="2:22">
      <c r="B483" s="22"/>
      <c r="C483" s="19"/>
      <c r="D483" s="19"/>
      <c r="E483" s="19"/>
      <c r="F483" s="19"/>
      <c r="G483" s="19"/>
      <c r="H483" s="19"/>
      <c r="I483" s="19"/>
      <c r="J483" s="19"/>
      <c r="K483" s="19"/>
      <c r="L483" s="32"/>
      <c r="M483" s="19"/>
      <c r="N483" s="74"/>
      <c r="O483" s="74"/>
      <c r="P483" s="19"/>
      <c r="Q483" s="19"/>
      <c r="R483" s="24"/>
      <c r="S483" s="19"/>
      <c r="T483" s="19"/>
      <c r="U483" s="19"/>
      <c r="V483" s="19"/>
    </row>
    <row r="484" spans="2:22">
      <c r="B484" s="22"/>
      <c r="C484" s="19"/>
      <c r="D484" s="19"/>
      <c r="E484" s="19"/>
      <c r="F484" s="19"/>
      <c r="G484" s="19"/>
      <c r="H484" s="19"/>
      <c r="I484" s="19"/>
      <c r="J484" s="19"/>
      <c r="K484" s="19"/>
      <c r="L484" s="32"/>
      <c r="M484" s="19"/>
      <c r="N484" s="19"/>
      <c r="O484" s="74"/>
      <c r="P484" s="19"/>
      <c r="Q484" s="19"/>
      <c r="R484" s="24"/>
      <c r="S484" s="19"/>
      <c r="T484" s="19"/>
      <c r="U484" s="19"/>
      <c r="V484" s="19"/>
    </row>
    <row r="485" spans="2:22">
      <c r="B485" s="22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74"/>
      <c r="P485" s="19"/>
      <c r="Q485" s="19"/>
      <c r="R485" s="24"/>
      <c r="S485" s="19"/>
      <c r="T485" s="19"/>
      <c r="U485" s="19"/>
      <c r="V485" s="19"/>
    </row>
    <row r="486" spans="2:22">
      <c r="B486" s="22"/>
      <c r="C486" s="19"/>
      <c r="D486" s="19"/>
      <c r="E486" s="19"/>
      <c r="F486" s="19"/>
      <c r="G486" s="19"/>
      <c r="H486" s="19"/>
      <c r="I486" s="19"/>
      <c r="J486" s="19"/>
      <c r="K486" s="19"/>
      <c r="L486" s="32"/>
      <c r="M486" s="19"/>
      <c r="N486" s="74"/>
      <c r="O486" s="74"/>
      <c r="P486" s="24"/>
      <c r="Q486" s="24"/>
      <c r="R486" s="24"/>
      <c r="S486" s="19"/>
      <c r="T486" s="19"/>
      <c r="U486" s="19"/>
      <c r="V486" s="19"/>
    </row>
    <row r="487" spans="2:22">
      <c r="B487" s="22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20"/>
    </row>
    <row r="488" spans="2:22">
      <c r="B488" s="22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77"/>
      <c r="P488" s="19"/>
      <c r="Q488" s="19"/>
      <c r="R488" s="19"/>
      <c r="S488" s="19"/>
      <c r="T488" s="19"/>
      <c r="U488" s="19"/>
      <c r="V488" s="20"/>
    </row>
    <row r="489" spans="2:22">
      <c r="B489" s="22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26"/>
    </row>
    <row r="490" spans="2:22">
      <c r="B490" s="33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26"/>
    </row>
    <row r="491" spans="2:22">
      <c r="B491" s="22"/>
      <c r="C491" s="22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26"/>
    </row>
    <row r="492" spans="2:22">
      <c r="B492" s="28"/>
      <c r="C492" s="22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77"/>
      <c r="P492" s="19"/>
      <c r="Q492" s="19"/>
      <c r="R492" s="19"/>
      <c r="S492" s="19"/>
      <c r="T492" s="19"/>
      <c r="U492" s="19"/>
      <c r="V492" s="26"/>
    </row>
    <row r="493" spans="2:22">
      <c r="B493" s="22"/>
      <c r="C493" s="22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74"/>
      <c r="O493" s="74"/>
      <c r="P493" s="19"/>
      <c r="Q493" s="19"/>
      <c r="R493" s="19"/>
      <c r="S493" s="19"/>
      <c r="T493" s="19"/>
      <c r="U493" s="19"/>
      <c r="V493" s="26"/>
    </row>
    <row r="494" spans="2:22">
      <c r="B494" s="22"/>
      <c r="C494" s="22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74"/>
      <c r="O494" s="74"/>
      <c r="P494" s="19"/>
      <c r="Q494" s="19"/>
      <c r="R494" s="19"/>
      <c r="S494" s="19"/>
      <c r="T494" s="19"/>
      <c r="U494" s="19"/>
      <c r="V494" s="26"/>
    </row>
    <row r="495" spans="2:22">
      <c r="B495" s="22"/>
      <c r="C495" s="22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74"/>
      <c r="O495" s="19"/>
      <c r="P495" s="19"/>
      <c r="Q495" s="19"/>
      <c r="R495" s="19"/>
      <c r="S495" s="19"/>
      <c r="T495" s="19"/>
      <c r="U495" s="19"/>
      <c r="V495" s="26"/>
    </row>
    <row r="496" spans="2:22">
      <c r="B496" s="28"/>
      <c r="C496" s="22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26"/>
    </row>
    <row r="497" spans="2:22">
      <c r="B497" s="27"/>
      <c r="C497" s="22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77"/>
      <c r="P497" s="19"/>
      <c r="Q497" s="19"/>
      <c r="R497" s="19"/>
      <c r="S497" s="19"/>
      <c r="T497" s="19"/>
      <c r="U497" s="19"/>
      <c r="V497" s="26"/>
    </row>
    <row r="498" spans="2:22">
      <c r="B498" s="27"/>
      <c r="C498" s="22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74"/>
      <c r="O498" s="74"/>
      <c r="P498" s="19"/>
      <c r="Q498" s="19"/>
      <c r="R498" s="19"/>
      <c r="S498" s="19"/>
      <c r="T498" s="19"/>
      <c r="U498" s="19"/>
      <c r="V498" s="26"/>
    </row>
    <row r="499" spans="2:22">
      <c r="B499" s="27"/>
      <c r="C499" s="22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74"/>
      <c r="O499" s="74"/>
      <c r="P499" s="19"/>
      <c r="Q499" s="19"/>
      <c r="R499" s="19"/>
      <c r="S499" s="19"/>
      <c r="T499" s="19"/>
      <c r="U499" s="19"/>
      <c r="V499" s="26"/>
    </row>
    <row r="500" spans="2:22">
      <c r="B500" s="22"/>
      <c r="C500" s="22"/>
      <c r="D500" s="19"/>
      <c r="E500" s="19"/>
      <c r="F500" s="19"/>
      <c r="G500" s="19"/>
      <c r="H500" s="19"/>
      <c r="I500" s="19"/>
      <c r="J500" s="19"/>
      <c r="K500" s="29"/>
      <c r="L500" s="29"/>
      <c r="M500" s="29"/>
      <c r="N500" s="78"/>
      <c r="O500" s="78"/>
      <c r="P500" s="19"/>
      <c r="Q500" s="19"/>
      <c r="R500" s="19"/>
      <c r="S500" s="19"/>
      <c r="T500" s="19"/>
      <c r="U500" s="19"/>
      <c r="V500" s="26"/>
    </row>
    <row r="501" spans="2:22">
      <c r="B501" s="28"/>
      <c r="C501" s="22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26"/>
    </row>
    <row r="502" spans="2:22">
      <c r="B502" s="27"/>
      <c r="C502" s="22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77"/>
      <c r="P502" s="19"/>
      <c r="Q502" s="19"/>
      <c r="R502" s="19"/>
      <c r="S502" s="19"/>
      <c r="T502" s="19"/>
      <c r="U502" s="19"/>
      <c r="V502" s="26"/>
    </row>
    <row r="503" spans="2:22">
      <c r="B503" s="27"/>
      <c r="C503" s="22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74"/>
      <c r="O503" s="74"/>
      <c r="P503" s="19"/>
      <c r="Q503" s="19"/>
      <c r="R503" s="19"/>
      <c r="S503" s="19"/>
      <c r="T503" s="19"/>
      <c r="U503" s="19"/>
      <c r="V503" s="26"/>
    </row>
    <row r="504" spans="2:22">
      <c r="B504" s="31"/>
      <c r="C504" s="30"/>
      <c r="D504" s="29"/>
      <c r="E504" s="29"/>
      <c r="F504" s="29"/>
      <c r="G504" s="29"/>
      <c r="H504" s="29"/>
      <c r="I504" s="29"/>
      <c r="J504" s="29"/>
      <c r="K504" s="25"/>
      <c r="L504" s="19"/>
      <c r="M504" s="19"/>
      <c r="N504" s="74"/>
      <c r="O504" s="74"/>
      <c r="P504" s="19"/>
      <c r="Q504" s="19"/>
      <c r="R504" s="19"/>
      <c r="S504" s="19"/>
      <c r="T504" s="19"/>
      <c r="U504" s="19"/>
      <c r="V504" s="26"/>
    </row>
    <row r="505" spans="2:22">
      <c r="B505" s="22"/>
      <c r="C505" s="22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74"/>
      <c r="O505" s="74"/>
      <c r="P505" s="19"/>
      <c r="Q505" s="19"/>
      <c r="R505" s="19"/>
      <c r="S505" s="19"/>
      <c r="T505" s="19"/>
      <c r="U505" s="19"/>
      <c r="V505" s="26"/>
    </row>
    <row r="506" spans="2:22">
      <c r="B506" s="28"/>
      <c r="C506" s="22"/>
      <c r="D506" s="19"/>
      <c r="E506" s="19"/>
      <c r="F506" s="19"/>
      <c r="G506" s="19"/>
      <c r="H506" s="19"/>
      <c r="I506" s="19"/>
      <c r="J506" s="19"/>
      <c r="K506" s="25"/>
      <c r="L506" s="19"/>
      <c r="M506" s="19"/>
      <c r="N506" s="74"/>
      <c r="O506" s="74"/>
      <c r="P506" s="19"/>
      <c r="Q506" s="19"/>
      <c r="R506" s="19"/>
      <c r="S506" s="19"/>
      <c r="T506" s="19"/>
      <c r="U506" s="19"/>
      <c r="V506" s="26"/>
    </row>
    <row r="507" spans="2:22">
      <c r="B507" s="27"/>
      <c r="C507" s="22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26"/>
    </row>
    <row r="508" spans="2:22">
      <c r="B508" s="27"/>
      <c r="C508" s="22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77"/>
      <c r="P508" s="19"/>
      <c r="Q508" s="19"/>
      <c r="R508" s="19"/>
      <c r="S508" s="19"/>
      <c r="T508" s="19"/>
      <c r="U508" s="19"/>
      <c r="V508" s="19"/>
    </row>
    <row r="509" spans="2:22">
      <c r="B509" s="27"/>
      <c r="C509" s="22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</row>
    <row r="510" spans="2:22">
      <c r="B510" s="27"/>
      <c r="C510" s="22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74"/>
      <c r="O510" s="74"/>
      <c r="P510" s="19"/>
      <c r="Q510" s="19"/>
      <c r="R510" s="19"/>
      <c r="S510" s="19"/>
      <c r="T510" s="19"/>
      <c r="U510" s="19"/>
      <c r="V510" s="19"/>
    </row>
    <row r="511" spans="2:22">
      <c r="B511" s="22"/>
      <c r="C511" s="22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74"/>
      <c r="O511" s="74"/>
      <c r="P511" s="19"/>
      <c r="Q511" s="19"/>
      <c r="R511" s="19"/>
      <c r="S511" s="19"/>
      <c r="T511" s="19"/>
      <c r="U511" s="19"/>
      <c r="V511" s="19"/>
    </row>
    <row r="512" spans="2:22">
      <c r="B512" s="23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74"/>
      <c r="O512" s="74"/>
      <c r="P512" s="19"/>
      <c r="Q512" s="19"/>
      <c r="R512" s="19"/>
      <c r="S512" s="19"/>
      <c r="T512" s="19"/>
      <c r="U512" s="19"/>
      <c r="V512" s="19"/>
    </row>
    <row r="513" spans="2:22"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74"/>
      <c r="O513" s="74"/>
      <c r="P513" s="19"/>
      <c r="Q513" s="19"/>
      <c r="R513" s="19"/>
      <c r="S513" s="19"/>
      <c r="T513" s="19"/>
      <c r="U513" s="19"/>
      <c r="V513" s="19"/>
    </row>
    <row r="514" spans="2:22">
      <c r="B514" s="22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74"/>
      <c r="O514" s="74"/>
      <c r="P514" s="19"/>
      <c r="Q514" s="19"/>
      <c r="R514" s="19"/>
      <c r="S514" s="19"/>
      <c r="T514" s="19"/>
      <c r="U514" s="19"/>
      <c r="V514" s="20"/>
    </row>
    <row r="515" spans="2:22">
      <c r="B515" s="22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74"/>
      <c r="O515" s="74"/>
      <c r="P515" s="19"/>
      <c r="Q515" s="19"/>
      <c r="R515" s="19"/>
      <c r="S515" s="19"/>
      <c r="T515" s="19"/>
      <c r="U515" s="19"/>
      <c r="V515" s="19"/>
    </row>
    <row r="516" spans="2:22">
      <c r="B516" s="22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74"/>
      <c r="O516" s="74"/>
      <c r="P516" s="19"/>
      <c r="Q516" s="19"/>
      <c r="R516" s="19"/>
      <c r="S516" s="19"/>
      <c r="T516" s="19"/>
      <c r="U516" s="19"/>
      <c r="V516" s="24"/>
    </row>
    <row r="517" spans="2:22">
      <c r="B517" s="22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74"/>
      <c r="O517" s="74"/>
      <c r="P517" s="19"/>
      <c r="Q517" s="19"/>
      <c r="R517" s="19"/>
      <c r="S517" s="19"/>
      <c r="T517" s="19"/>
      <c r="U517" s="19"/>
      <c r="V517" s="24"/>
    </row>
    <row r="518" spans="2:22">
      <c r="B518" s="22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74"/>
      <c r="O518" s="74"/>
      <c r="P518" s="19"/>
      <c r="Q518" s="19"/>
      <c r="R518" s="19"/>
      <c r="S518" s="19"/>
      <c r="T518" s="19"/>
      <c r="U518" s="19"/>
      <c r="V518" s="19"/>
    </row>
    <row r="519" spans="2:22">
      <c r="B519" s="22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74"/>
      <c r="O519" s="74"/>
      <c r="P519" s="19"/>
      <c r="Q519" s="19"/>
      <c r="R519" s="19"/>
      <c r="S519" s="19"/>
      <c r="T519" s="19"/>
      <c r="U519" s="19"/>
      <c r="V519" s="19"/>
    </row>
    <row r="520" spans="2:22">
      <c r="B520" s="22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74"/>
      <c r="O520" s="74"/>
      <c r="P520" s="19"/>
      <c r="Q520" s="19"/>
      <c r="R520" s="19"/>
      <c r="S520" s="19"/>
      <c r="T520" s="19"/>
      <c r="U520" s="19"/>
      <c r="V520" s="19"/>
    </row>
    <row r="521" spans="2:22">
      <c r="B521" s="22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74"/>
      <c r="O521" s="74"/>
      <c r="P521" s="19"/>
      <c r="Q521" s="19"/>
      <c r="R521" s="19"/>
      <c r="S521" s="19"/>
      <c r="T521" s="19"/>
      <c r="U521" s="19"/>
      <c r="V521" s="19"/>
    </row>
    <row r="522" spans="2:22">
      <c r="B522" s="22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74"/>
      <c r="O522" s="74"/>
      <c r="P522" s="19"/>
      <c r="Q522" s="19"/>
      <c r="R522" s="19"/>
      <c r="S522" s="19"/>
      <c r="T522" s="19"/>
      <c r="U522" s="19"/>
      <c r="V522" s="19"/>
    </row>
    <row r="523" spans="2:22">
      <c r="B523" s="22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74"/>
      <c r="O523" s="74"/>
      <c r="P523" s="19"/>
      <c r="Q523" s="19"/>
      <c r="R523" s="19"/>
      <c r="S523" s="19"/>
      <c r="T523" s="19"/>
      <c r="U523" s="19"/>
      <c r="V523" s="19"/>
    </row>
    <row r="524" spans="2:22">
      <c r="B524" s="22"/>
      <c r="C524" s="19"/>
      <c r="D524" s="19"/>
      <c r="E524" s="19"/>
      <c r="F524" s="19"/>
      <c r="G524" s="19"/>
      <c r="H524" s="19"/>
      <c r="I524" s="19"/>
      <c r="J524" s="19"/>
    </row>
    <row r="525" spans="2:22">
      <c r="B525" s="22"/>
      <c r="C525" s="19"/>
      <c r="D525" s="19"/>
      <c r="E525" s="19"/>
      <c r="F525" s="19"/>
      <c r="G525" s="19"/>
      <c r="H525" s="19"/>
      <c r="I525" s="19"/>
      <c r="J525" s="19"/>
    </row>
    <row r="526" spans="2:22">
      <c r="B526" s="22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77"/>
      <c r="P526" s="19"/>
      <c r="Q526" s="19"/>
      <c r="R526" s="19"/>
    </row>
    <row r="527" spans="2:22">
      <c r="B527" s="22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74"/>
      <c r="O527" s="74"/>
      <c r="P527" s="19"/>
      <c r="Q527" s="19"/>
      <c r="R527" s="24"/>
    </row>
    <row r="528" spans="2:22">
      <c r="K528" s="19"/>
      <c r="L528" s="19"/>
      <c r="M528" s="19"/>
      <c r="N528" s="74"/>
      <c r="O528" s="74"/>
      <c r="P528" s="19"/>
      <c r="Q528" s="19"/>
      <c r="R528" s="19"/>
    </row>
    <row r="529" spans="2:18">
      <c r="K529" s="19"/>
      <c r="L529" s="19"/>
      <c r="M529" s="19"/>
      <c r="N529" s="74"/>
      <c r="O529" s="74"/>
      <c r="P529" s="19"/>
      <c r="Q529" s="19"/>
      <c r="R529" s="19"/>
    </row>
    <row r="530" spans="2:18">
      <c r="B530" s="23"/>
      <c r="C530" s="19"/>
      <c r="D530" s="19"/>
      <c r="E530" s="19"/>
      <c r="F530" s="19"/>
      <c r="G530" s="19"/>
      <c r="H530" s="19"/>
      <c r="I530" s="19"/>
      <c r="J530" s="19"/>
    </row>
    <row r="531" spans="2:18">
      <c r="B531" s="22"/>
      <c r="C531" s="19"/>
      <c r="D531" s="19"/>
      <c r="E531" s="19"/>
      <c r="F531" s="25"/>
      <c r="G531" s="19"/>
      <c r="H531" s="19"/>
      <c r="I531" s="19"/>
      <c r="J531" s="19"/>
      <c r="K531" s="19"/>
      <c r="L531" s="19"/>
      <c r="M531" s="19"/>
      <c r="N531" s="19"/>
      <c r="O531" s="77"/>
      <c r="P531" s="19"/>
      <c r="Q531" s="19"/>
      <c r="R531" s="19"/>
    </row>
    <row r="532" spans="2:18">
      <c r="B532" s="22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74"/>
      <c r="P532" s="19"/>
      <c r="Q532" s="19"/>
      <c r="R532" s="19"/>
    </row>
    <row r="533" spans="2:18">
      <c r="B533" s="22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74"/>
      <c r="P533" s="19"/>
      <c r="Q533" s="19"/>
      <c r="R533" s="19"/>
    </row>
    <row r="534" spans="2:18">
      <c r="K534" s="19"/>
      <c r="L534" s="19"/>
      <c r="M534" s="19"/>
      <c r="N534" s="19"/>
      <c r="O534" s="74"/>
      <c r="P534" s="19"/>
      <c r="Q534" s="19"/>
      <c r="R534" s="19"/>
    </row>
    <row r="535" spans="2:18">
      <c r="B535" s="23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</row>
    <row r="536" spans="2:18">
      <c r="B536" s="22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76"/>
      <c r="P536" s="19"/>
      <c r="Q536" s="19"/>
      <c r="R536" s="19"/>
    </row>
    <row r="537" spans="2:18">
      <c r="B537" s="21"/>
      <c r="C537" s="19"/>
      <c r="D537" s="19"/>
      <c r="E537" s="19"/>
      <c r="F537" s="19"/>
      <c r="G537" s="19"/>
      <c r="H537" s="19"/>
      <c r="I537" s="19"/>
      <c r="J537" s="19"/>
      <c r="O537" s="213"/>
    </row>
    <row r="538" spans="2:18"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75"/>
      <c r="O538" s="74"/>
      <c r="P538" s="19"/>
      <c r="Q538" s="19"/>
      <c r="R538" s="19"/>
    </row>
    <row r="539" spans="2:18">
      <c r="B539" s="19"/>
      <c r="C539" s="19"/>
      <c r="D539" s="19"/>
      <c r="E539" s="19"/>
      <c r="F539" s="19"/>
      <c r="G539" s="19"/>
      <c r="H539" s="19"/>
      <c r="I539" s="19"/>
      <c r="J539" s="19"/>
    </row>
    <row r="540" spans="2:18">
      <c r="B540" s="19"/>
      <c r="C540" s="19"/>
      <c r="D540" s="19"/>
      <c r="E540" s="19"/>
      <c r="F540" s="19"/>
      <c r="G540" s="19"/>
      <c r="H540" s="19"/>
      <c r="I540" s="19"/>
      <c r="J540" s="19"/>
      <c r="O540" s="213"/>
    </row>
    <row r="542" spans="2:18">
      <c r="B542" s="19"/>
      <c r="C542" s="19"/>
      <c r="D542" s="19"/>
      <c r="E542" s="19"/>
      <c r="F542" s="19"/>
      <c r="G542" s="19"/>
      <c r="H542" s="19"/>
      <c r="I542" s="19"/>
      <c r="J542" s="19"/>
    </row>
  </sheetData>
  <mergeCells count="19">
    <mergeCell ref="B12:E12"/>
    <mergeCell ref="B319:J319"/>
    <mergeCell ref="I5:I7"/>
    <mergeCell ref="J5:J7"/>
    <mergeCell ref="F5:F7"/>
    <mergeCell ref="G5:G7"/>
    <mergeCell ref="B37:E37"/>
    <mergeCell ref="B228:E228"/>
    <mergeCell ref="B15:E15"/>
    <mergeCell ref="B9:E9"/>
    <mergeCell ref="H5:H7"/>
    <mergeCell ref="A5:A7"/>
    <mergeCell ref="A1:C1"/>
    <mergeCell ref="D1:J1"/>
    <mergeCell ref="A2:C4"/>
    <mergeCell ref="D2:J2"/>
    <mergeCell ref="D3:J3"/>
    <mergeCell ref="D4:J4"/>
    <mergeCell ref="B5:E7"/>
  </mergeCells>
  <printOptions horizontalCentered="1"/>
  <pageMargins left="0.25" right="0.25" top="0.75" bottom="0.75" header="0.3" footer="0.3"/>
  <pageSetup paperSize="9" scale="84" fitToHeight="0" orientation="portrait" r:id="rId1"/>
  <headerFooter differentFirst="1" alignWithMargins="0">
    <oddHeader xml:space="preserve">&amp;R&amp;8
</oddHeader>
    <oddFooter>&amp;L&amp;7&amp;F</oddFooter>
  </headerFooter>
  <rowBreaks count="4" manualBreakCount="4">
    <brk id="272" max="8" man="1"/>
    <brk id="311" max="8" man="1"/>
    <brk id="404" max="8" man="1"/>
    <brk id="50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Lot10-ELEC</vt:lpstr>
      <vt:lpstr>'Lot10-ELEC'!Zone_d_impression</vt:lpstr>
    </vt:vector>
  </TitlesOfParts>
  <Company>Eurelec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LAOSENGTHONG Laurie</dc:creator>
  <cp:lastModifiedBy>DELBECQ Laurent</cp:lastModifiedBy>
  <cp:lastPrinted>2024-06-19T11:35:39Z</cp:lastPrinted>
  <dcterms:created xsi:type="dcterms:W3CDTF">2005-05-26T12:16:31Z</dcterms:created>
  <dcterms:modified xsi:type="dcterms:W3CDTF">2024-09-25T10:08:29Z</dcterms:modified>
</cp:coreProperties>
</file>